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mc:AlternateContent xmlns:mc="http://schemas.openxmlformats.org/markup-compatibility/2006">
    <mc:Choice Requires="x15">
      <x15ac:absPath xmlns:x15ac="http://schemas.microsoft.com/office/spreadsheetml/2010/11/ac" url="\\10.11.4.17\SharePO\งานเอ้\Roadmap 65\Actual\11 พ.ย\"/>
    </mc:Choice>
  </mc:AlternateContent>
  <xr:revisionPtr revIDLastSave="0" documentId="13_ncr:1_{F74B6AF1-A00A-41A5-8E43-88242CB90F96}" xr6:coauthVersionLast="36" xr6:coauthVersionMax="36" xr10:uidLastSave="{00000000-0000-0000-0000-000000000000}"/>
  <bookViews>
    <workbookView xWindow="0" yWindow="0" windowWidth="12480" windowHeight="5385" tabRatio="809" xr2:uid="{00000000-000D-0000-FFFF-FFFF00000000}"/>
  </bookViews>
  <sheets>
    <sheet name="สารบัญ" sheetId="36" r:id="rId1"/>
    <sheet name="ลงทุน-กฟผ." sheetId="72" r:id="rId2"/>
    <sheet name="ลงทุน-ปตท." sheetId="73" r:id="rId3"/>
    <sheet name="1.NEP+CN" sheetId="53" r:id="rId4"/>
    <sheet name="1.1PDP" sheetId="67" r:id="rId5"/>
    <sheet name="1.2Gas Plan" sheetId="55" r:id="rId6"/>
    <sheet name="1.3OILplan" sheetId="39" r:id="rId7"/>
    <sheet name="1.4EEP" sheetId="74" r:id="rId8"/>
    <sheet name="1.5AEDP" sheetId="37" r:id="rId9"/>
    <sheet name="2.Bid24" sheetId="13" r:id="rId10"/>
    <sheet name="3.GridModern" sheetId="68" r:id="rId11"/>
    <sheet name="4.VirsualPPA-EPPO" sheetId="57" r:id="rId12"/>
    <sheet name="4.VirsualPPA-EGAT" sheetId="10" r:id="rId13"/>
    <sheet name="4.VirsualPPA-ERC" sheetId="9" r:id="rId14"/>
    <sheet name="5.APEC" sheetId="15" r:id="rId15"/>
    <sheet name="6.White Paper" sheetId="45" r:id="rId16"/>
    <sheet name="7.รณรงค์ประหยัดไฟฟ้า-DEDE" sheetId="46" r:id="rId17"/>
    <sheet name="7.รณรงค์ประหยัดไฟฟ้า-EGAT" sheetId="52" r:id="rId18"/>
    <sheet name="8.Biofuel" sheetId="58" r:id="rId19"/>
    <sheet name="9.EEC" sheetId="17" r:id="rId20"/>
    <sheet name="10.ขนส่งน้ำมัน" sheetId="71" r:id="rId21"/>
    <sheet name="11.เชื้อเพลิงEV" sheetId="42" r:id="rId22"/>
    <sheet name="12.ลงทุนEV-ESS" sheetId="69" r:id="rId23"/>
    <sheet name="13.เครื่องมือการเงิน-DEDE" sheetId="21" r:id="rId24"/>
    <sheet name="13.เครื่องมือการเงิน-EGAT" sheetId="22" r:id="rId25"/>
    <sheet name="14.Solar Floating-EGAT" sheetId="23" r:id="rId26"/>
    <sheet name="14.Solar Floating-DEDE" sheetId="24" r:id="rId27"/>
    <sheet name="15.โรงไฟฟ้าขยะ-ERC" sheetId="25" r:id="rId28"/>
    <sheet name="16.RE ภาคความร้อน" sheetId="75" r:id="rId29"/>
    <sheet name="17.Biofuel+RE" sheetId="76" r:id="rId30"/>
    <sheet name="18.BEC" sheetId="77" r:id="rId31"/>
    <sheet name="19.ESCO" sheetId="78" r:id="rId32"/>
    <sheet name="20.เชื้อเพลิงต้นทุนไม่สูง" sheetId="47" r:id="rId33"/>
    <sheet name="21.เศรษฐกิจฐานราก" sheetId="30" r:id="rId34"/>
    <sheet name="22.โรงไฟฟ้าชุมชน" sheetId="79" r:id="rId35"/>
    <sheet name="23.offgrid" sheetId="32" r:id="rId36"/>
    <sheet name="24.การบริหาร Ft" sheetId="48" r:id="rId37"/>
    <sheet name="25.การจัดสรรก๊าซ" sheetId="49" r:id="rId38"/>
    <sheet name="26.มาตรการราคาพลังงาน" sheetId="63" r:id="rId39"/>
    <sheet name="27.มาตรการค่าไฟ" sheetId="51" r:id="rId40"/>
    <sheet name="28.OSS" sheetId="33" r:id="rId41"/>
    <sheet name="29.NEIC" sheetId="70" r:id="rId42"/>
    <sheet name="30.เทคโนโลยีกำกับน้ำมัน" sheetId="43" r:id="rId43"/>
  </sheets>
  <definedNames>
    <definedName name="_xlnm._FilterDatabase" localSheetId="6" hidden="1">'1.3OILplan'!#REF!</definedName>
    <definedName name="_xlnm._FilterDatabase" localSheetId="8" hidden="1">'1.5AEDP'!#REF!</definedName>
    <definedName name="_xlnm._FilterDatabase" localSheetId="20" hidden="1">'10.ขนส่งน้ำมัน'!#REF!</definedName>
    <definedName name="_xlnm._FilterDatabase" localSheetId="21" hidden="1">'11.เชื้อเพลิงEV'!#REF!</definedName>
    <definedName name="_xlnm._FilterDatabase" localSheetId="23" hidden="1">'13.เครื่องมือการเงิน-DEDE'!#REF!</definedName>
    <definedName name="_xlnm._FilterDatabase" localSheetId="24" hidden="1">'13.เครื่องมือการเงิน-EGAT'!#REF!</definedName>
    <definedName name="_xlnm._FilterDatabase" localSheetId="26" hidden="1">'14.Solar Floating-DEDE'!#REF!</definedName>
    <definedName name="_xlnm._FilterDatabase" localSheetId="25" hidden="1">'14.Solar Floating-EGAT'!#REF!</definedName>
    <definedName name="_xlnm._FilterDatabase" localSheetId="27" hidden="1">'15.โรงไฟฟ้าขยะ-ERC'!#REF!</definedName>
    <definedName name="_xlnm._FilterDatabase" localSheetId="9" hidden="1">'2.Bid24'!#REF!</definedName>
    <definedName name="_xlnm._FilterDatabase" localSheetId="32" hidden="1">'20.เชื้อเพลิงต้นทุนไม่สูง'!#REF!</definedName>
    <definedName name="_xlnm._FilterDatabase" localSheetId="33" hidden="1">'21.เศรษฐกิจฐานราก'!#REF!</definedName>
    <definedName name="_xlnm._FilterDatabase" localSheetId="35" hidden="1">'23.offgrid'!#REF!</definedName>
    <definedName name="_xlnm._FilterDatabase" localSheetId="36" hidden="1">'24.การบริหาร Ft'!#REF!</definedName>
    <definedName name="_xlnm._FilterDatabase" localSheetId="37" hidden="1">'25.การจัดสรรก๊าซ'!#REF!</definedName>
    <definedName name="_xlnm._FilterDatabase" localSheetId="38" hidden="1">'26.มาตรการราคาพลังงาน'!#REF!</definedName>
    <definedName name="_xlnm._FilterDatabase" localSheetId="39" hidden="1">'27.มาตรการค่าไฟ'!#REF!</definedName>
    <definedName name="_xlnm._FilterDatabase" localSheetId="40" hidden="1">'28.OSS'!#REF!</definedName>
    <definedName name="_xlnm._FilterDatabase" localSheetId="42" hidden="1">'30.เทคโนโลยีกำกับน้ำมัน'!#REF!</definedName>
    <definedName name="_xlnm._FilterDatabase" localSheetId="12" hidden="1">'4.VirsualPPA-EGAT'!#REF!</definedName>
    <definedName name="_xlnm._FilterDatabase" localSheetId="13" hidden="1">'4.VirsualPPA-ERC'!#REF!</definedName>
    <definedName name="_xlnm._FilterDatabase" localSheetId="14" hidden="1">'5.APEC'!#REF!</definedName>
    <definedName name="_xlnm._FilterDatabase" localSheetId="15" hidden="1">'6.White Paper'!#REF!</definedName>
    <definedName name="_xlnm._FilterDatabase" localSheetId="16" hidden="1">'7.รณรงค์ประหยัดไฟฟ้า-DEDE'!#REF!</definedName>
    <definedName name="_xlnm._FilterDatabase" localSheetId="17" hidden="1">'7.รณรงค์ประหยัดไฟฟ้า-EGAT'!#REF!</definedName>
    <definedName name="_xlnm._FilterDatabase" localSheetId="19" hidden="1">'9.EEC'!#REF!</definedName>
    <definedName name="_xlnm._FilterDatabase" localSheetId="1" hidden="1">'ลงทุน-กฟผ.'!#REF!</definedName>
    <definedName name="_xlnm._FilterDatabase" localSheetId="2" hidden="1">'ลงทุน-ปตท.'!#REF!</definedName>
    <definedName name="_xlnm.Print_Area" localSheetId="20">'10.ขนส่งน้ำมัน'!$A$1:$P$23</definedName>
    <definedName name="_xlnm.Print_Area" localSheetId="21">'11.เชื้อเพลิงEV'!$A$1:$P$16</definedName>
    <definedName name="_xlnm.Print_Area" localSheetId="42">'30.เทคโนโลยีกำกับน้ำมัน'!$A$1:$P$23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79" l="1"/>
  <c r="I15" i="79"/>
  <c r="I14" i="79"/>
  <c r="I13" i="79"/>
  <c r="I12" i="79"/>
  <c r="I11" i="79"/>
  <c r="I24" i="79" s="1"/>
  <c r="I24" i="78"/>
  <c r="D24" i="78"/>
  <c r="I15" i="78"/>
  <c r="I14" i="78"/>
  <c r="I23" i="77"/>
  <c r="D23" i="77"/>
  <c r="I15" i="77"/>
  <c r="I14" i="77"/>
  <c r="I13" i="77"/>
  <c r="I12" i="77"/>
  <c r="I11" i="77"/>
  <c r="I24" i="76"/>
  <c r="D24" i="76"/>
  <c r="I24" i="75"/>
  <c r="D24" i="75"/>
  <c r="I19" i="75"/>
  <c r="I18" i="75"/>
  <c r="I17" i="75"/>
  <c r="I16" i="75"/>
  <c r="I15" i="75"/>
  <c r="I14" i="75"/>
  <c r="I13" i="75"/>
  <c r="I12" i="75"/>
  <c r="I11" i="75"/>
  <c r="I24" i="74"/>
  <c r="D24" i="74"/>
  <c r="I16" i="73" l="1"/>
  <c r="D16" i="73"/>
  <c r="I15" i="73"/>
  <c r="D15" i="73"/>
  <c r="I14" i="73"/>
  <c r="D14" i="73"/>
  <c r="I13" i="73"/>
  <c r="D13" i="73"/>
  <c r="I12" i="73"/>
  <c r="D12" i="73"/>
  <c r="I11" i="73"/>
  <c r="D11" i="73"/>
  <c r="D24" i="73" s="1"/>
  <c r="D24" i="72" l="1"/>
  <c r="D20" i="72"/>
  <c r="D19" i="72"/>
  <c r="D18" i="72"/>
  <c r="D17" i="72"/>
  <c r="D16" i="72"/>
  <c r="D15" i="72"/>
  <c r="D14" i="72"/>
  <c r="D13" i="72"/>
  <c r="D12" i="72"/>
  <c r="D11" i="72"/>
  <c r="D17" i="71" l="1"/>
  <c r="I16" i="71"/>
  <c r="I15" i="71"/>
  <c r="I14" i="71"/>
  <c r="I13" i="71"/>
  <c r="I12" i="71"/>
  <c r="I11" i="71"/>
  <c r="I12" i="69" l="1"/>
  <c r="I13" i="68"/>
  <c r="I11" i="68"/>
  <c r="I14" i="67"/>
  <c r="I12" i="47" l="1"/>
  <c r="I11" i="47" l="1"/>
  <c r="I11" i="57" l="1"/>
  <c r="I12" i="63" l="1"/>
  <c r="I11" i="63"/>
  <c r="D24" i="63"/>
  <c r="I18" i="58" l="1"/>
  <c r="I17" i="58"/>
  <c r="I16" i="58"/>
  <c r="I15" i="58"/>
  <c r="I13" i="58"/>
  <c r="I12" i="58"/>
  <c r="I13" i="57"/>
  <c r="I12" i="57"/>
  <c r="I14" i="55"/>
  <c r="I13" i="55"/>
  <c r="I12" i="55"/>
  <c r="I16" i="53"/>
  <c r="I15" i="53"/>
  <c r="I14" i="53"/>
  <c r="I13" i="53"/>
  <c r="I12" i="53"/>
  <c r="I11" i="53"/>
  <c r="D24" i="52" l="1"/>
  <c r="I13" i="52"/>
  <c r="I12" i="52"/>
  <c r="I11" i="52"/>
  <c r="I18" i="25"/>
  <c r="I17" i="25"/>
  <c r="D24" i="51" l="1"/>
  <c r="I15" i="51"/>
  <c r="I14" i="51"/>
  <c r="I13" i="51"/>
  <c r="I12" i="51"/>
  <c r="I11" i="51"/>
  <c r="D24" i="49"/>
  <c r="I15" i="49"/>
  <c r="I14" i="49"/>
  <c r="I13" i="49"/>
  <c r="I12" i="49"/>
  <c r="I11" i="49"/>
  <c r="D24" i="48"/>
  <c r="I15" i="48"/>
  <c r="I14" i="48"/>
  <c r="I13" i="48"/>
  <c r="I12" i="48"/>
  <c r="I11" i="48"/>
  <c r="D24" i="47"/>
  <c r="D24" i="46"/>
  <c r="I13" i="46"/>
  <c r="I12" i="46"/>
  <c r="I11" i="46"/>
  <c r="D24" i="45"/>
  <c r="I12" i="45"/>
  <c r="I11" i="45"/>
  <c r="I21" i="43" l="1"/>
  <c r="I22" i="43"/>
  <c r="I23" i="43"/>
  <c r="I14" i="43"/>
  <c r="I15" i="43"/>
  <c r="I16" i="43"/>
  <c r="I17" i="43"/>
  <c r="I18" i="43"/>
  <c r="I19" i="43"/>
  <c r="I20" i="43"/>
  <c r="I12" i="43"/>
  <c r="I13" i="43"/>
  <c r="I16" i="25"/>
  <c r="I15" i="25"/>
  <c r="I14" i="25"/>
  <c r="I13" i="25"/>
  <c r="I12" i="25"/>
  <c r="I12" i="24"/>
  <c r="I13" i="24"/>
  <c r="I14" i="24"/>
  <c r="I11" i="24"/>
  <c r="I12" i="23"/>
  <c r="I13" i="23"/>
  <c r="I14" i="23"/>
  <c r="I15" i="23"/>
  <c r="I11" i="23"/>
  <c r="I12" i="22"/>
  <c r="I13" i="22"/>
  <c r="I14" i="22"/>
  <c r="I11" i="22"/>
  <c r="I12" i="17"/>
  <c r="I13" i="17"/>
  <c r="I14" i="17"/>
  <c r="I15" i="17"/>
  <c r="I16" i="17"/>
  <c r="I11" i="17"/>
  <c r="I12" i="15"/>
  <c r="I13" i="15"/>
  <c r="I11" i="15"/>
  <c r="I12" i="9"/>
  <c r="I13" i="9"/>
  <c r="I14" i="9"/>
  <c r="I15" i="9"/>
  <c r="I16" i="9"/>
  <c r="I11" i="9"/>
  <c r="I13" i="10"/>
  <c r="I12" i="10"/>
  <c r="I11" i="10"/>
  <c r="I12" i="13"/>
  <c r="I13" i="13"/>
  <c r="I15" i="33" l="1"/>
  <c r="I12" i="33"/>
  <c r="I17" i="33"/>
  <c r="I16" i="33"/>
  <c r="I14" i="33"/>
  <c r="I13" i="33"/>
  <c r="I11" i="33"/>
  <c r="I11" i="25"/>
  <c r="D26" i="43" l="1"/>
  <c r="I11" i="43"/>
  <c r="D24" i="42"/>
  <c r="I16" i="42"/>
  <c r="I15" i="42"/>
  <c r="I14" i="42"/>
  <c r="I13" i="42"/>
  <c r="I12" i="42"/>
  <c r="I11" i="42"/>
  <c r="I15" i="32" l="1"/>
  <c r="I14" i="32"/>
  <c r="I13" i="32"/>
  <c r="I12" i="32"/>
  <c r="I11" i="32"/>
  <c r="I12" i="30" l="1"/>
  <c r="I13" i="30"/>
  <c r="I14" i="30"/>
  <c r="I15" i="30"/>
  <c r="I16" i="30"/>
  <c r="I11" i="30"/>
  <c r="I12" i="21" l="1"/>
  <c r="I11" i="21"/>
  <c r="I15" i="13" l="1"/>
  <c r="I14" i="13"/>
  <c r="I11" i="13"/>
  <c r="I15" i="37" l="1"/>
  <c r="I14" i="37"/>
  <c r="I13" i="37"/>
  <c r="I12" i="37"/>
  <c r="I11" i="37"/>
  <c r="I15" i="39"/>
  <c r="I14" i="39"/>
  <c r="I13" i="39"/>
  <c r="I12" i="39"/>
  <c r="I11" i="39"/>
  <c r="D24" i="39" l="1"/>
  <c r="D24" i="37"/>
  <c r="D24" i="33" l="1"/>
  <c r="D24" i="32"/>
  <c r="D24" i="30"/>
  <c r="D24" i="25"/>
  <c r="D24" i="24"/>
  <c r="D24" i="23"/>
  <c r="D24" i="22"/>
  <c r="D24" i="21"/>
  <c r="D24" i="17" l="1"/>
  <c r="D24" i="15"/>
  <c r="D24" i="13"/>
  <c r="D24" i="10"/>
  <c r="D2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29724BBF-7605-45B4-98D3-CDF3481102CB}">
      <text>
        <r>
          <rPr>
            <b/>
            <sz val="9"/>
            <color indexed="81"/>
            <rFont val="Tahoma"/>
            <family val="2"/>
          </rPr>
          <t>วันที่กรอกข้อมูลรายละเอียดการรายงานผล</t>
        </r>
      </text>
    </comment>
    <comment ref="C3" authorId="0" shapeId="0" xr:uid="{D9A274F3-69AA-4DE7-A8BE-C6AB4F7095A4}">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8171B48E-5B64-4E4C-BE70-0DAA93C380AA}">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0B319E86-6A81-48D4-A76B-84E979F8F9C2}">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F836A0D3-F81D-42E2-BDED-575F7AABCDD6}">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03AD1AEE-82FB-478A-9F11-E7588E99EB19}">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3F0EE9C7-7711-4845-BA19-64047FBE2EC3}">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C9A298B0-029A-4861-A8B8-6FF76E133AA7}">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6A4533EA-AA2B-4925-BAC0-F534B120A1EF}">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BCBF7D52-457F-4BD3-91D2-8347802E526E}">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B18A3E30-CF70-4A2D-B16E-023C4DE6B509}">
      <text>
        <r>
          <rPr>
            <b/>
            <sz val="9"/>
            <color indexed="81"/>
            <rFont val="Tahoma"/>
            <family val="2"/>
          </rPr>
          <t>กำหนดหน่วยวัดในการชี้วัดผล</t>
        </r>
        <r>
          <rPr>
            <sz val="9"/>
            <color indexed="81"/>
            <rFont val="Tahoma"/>
            <family val="2"/>
          </rPr>
          <t xml:space="preserve">
</t>
        </r>
      </text>
    </comment>
    <comment ref="K10" authorId="0" shapeId="0" xr:uid="{B5477F9A-1EF1-4CA2-A40E-91168436612D}">
      <text>
        <r>
          <rPr>
            <b/>
            <sz val="9"/>
            <color indexed="81"/>
            <rFont val="Tahoma"/>
            <family val="2"/>
          </rPr>
          <t>ผลงานที่คาดหวังตามแผนงาน</t>
        </r>
        <r>
          <rPr>
            <sz val="9"/>
            <color indexed="81"/>
            <rFont val="Tahoma"/>
            <family val="2"/>
          </rPr>
          <t xml:space="preserve">
</t>
        </r>
      </text>
    </comment>
    <comment ref="M10" authorId="0" shapeId="0" xr:uid="{BA257119-31F0-407D-8C03-80E6E8113552}">
      <text>
        <r>
          <rPr>
            <b/>
            <sz val="9"/>
            <color indexed="81"/>
            <rFont val="Tahoma"/>
            <family val="2"/>
          </rPr>
          <t>ผลงานที่ทำได้จริง ณ วันที่รายงานผล</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E288CEFA-27FC-4EC7-8F46-9CBFCDA2AF39}">
      <text>
        <r>
          <rPr>
            <b/>
            <sz val="9"/>
            <color indexed="81"/>
            <rFont val="Tahoma"/>
            <family val="2"/>
          </rPr>
          <t>วันที่กรอกข้อมูลรายละเอียดการรายงานผล</t>
        </r>
      </text>
    </comment>
    <comment ref="C3" authorId="0" shapeId="0" xr:uid="{13F24AFF-BB83-428E-9306-8471B1430365}">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405C13FF-9A02-43C4-BB5C-3E414FE0DF65}">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E91A6853-692F-4FA0-9FD8-0764FFE6C805}">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7B4C2F81-8A88-4CD0-87F1-8D5AB591BED4}">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B58EE1D3-D1AF-42D3-AB7A-D2AA9E853348}">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2CF8D1A1-252B-4AB9-8B5D-F11635A4C8F8}">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A91D8CBE-208A-4AB5-B843-1986EA96B2AA}">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408A6A44-F29E-4B5F-8726-5241FF32A7B3}">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0894DB0A-70EC-4B3B-9C25-D16DE3CE1FA2}">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6893949E-8534-4B1E-815F-84265D44D414}">
      <text>
        <r>
          <rPr>
            <b/>
            <sz val="9"/>
            <color indexed="81"/>
            <rFont val="Tahoma"/>
            <family val="2"/>
          </rPr>
          <t>กำหนดหน่วยวัดในการชี้วัดผล</t>
        </r>
        <r>
          <rPr>
            <sz val="9"/>
            <color indexed="81"/>
            <rFont val="Tahoma"/>
            <family val="2"/>
          </rPr>
          <t xml:space="preserve">
</t>
        </r>
      </text>
    </comment>
    <comment ref="K10" authorId="0" shapeId="0" xr:uid="{8D374C65-74A4-4D2D-A59B-F4CF17783516}">
      <text>
        <r>
          <rPr>
            <b/>
            <sz val="9"/>
            <color indexed="81"/>
            <rFont val="Tahoma"/>
            <family val="2"/>
          </rPr>
          <t>ผลงานที่คาดหวังตามแผนงาน</t>
        </r>
        <r>
          <rPr>
            <sz val="9"/>
            <color indexed="81"/>
            <rFont val="Tahoma"/>
            <family val="2"/>
          </rPr>
          <t xml:space="preserve">
</t>
        </r>
      </text>
    </comment>
    <comment ref="M10" authorId="0" shapeId="0" xr:uid="{369CF8A1-0379-4F20-821B-4E67C1CF37BD}">
      <text>
        <r>
          <rPr>
            <b/>
            <sz val="9"/>
            <color indexed="81"/>
            <rFont val="Tahoma"/>
            <family val="2"/>
          </rPr>
          <t>ผลงานที่ทำได้จริง ณ วันที่รายงานผล</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69376E17-0990-48AA-83BA-EC4CAD4EF767}">
      <text>
        <r>
          <rPr>
            <b/>
            <sz val="9"/>
            <color indexed="81"/>
            <rFont val="Tahoma"/>
            <family val="2"/>
          </rPr>
          <t>วันที่กรอกข้อมูลรายละเอียดการรายงานผล</t>
        </r>
      </text>
    </comment>
    <comment ref="C3" authorId="0" shapeId="0" xr:uid="{40AF2C1E-17C5-496A-A394-52B2A463EB72}">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46AD3CBC-4027-4E2D-AF3E-530610FCFAD0}">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854D51B6-9BC7-47FD-B00F-DC88FCB7F9A0}">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A2869644-E150-46DD-89E4-542352DD3406}">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FE0526EE-6E27-43C3-86BA-66AD31D96C0A}">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0E1740AC-75B3-4CBB-A5BA-78096C7C524A}">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244110CB-0CC5-409D-9FA9-45C6E6498CC8}">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11BDFD55-3BAB-4BDB-871B-E2CB036BBBFC}">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DE924F69-9FAD-4DE7-9E4F-7D4058A49E55}">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C97B0C43-526D-4A0B-B775-AB6B10749E16}">
      <text>
        <r>
          <rPr>
            <b/>
            <sz val="9"/>
            <color indexed="81"/>
            <rFont val="Tahoma"/>
            <family val="2"/>
          </rPr>
          <t>กำหนดหน่วยวัดในการชี้วัดผล</t>
        </r>
        <r>
          <rPr>
            <sz val="9"/>
            <color indexed="81"/>
            <rFont val="Tahoma"/>
            <family val="2"/>
          </rPr>
          <t xml:space="preserve">
</t>
        </r>
      </text>
    </comment>
    <comment ref="K10" authorId="0" shapeId="0" xr:uid="{6443AE72-2D23-4BAA-B133-5E735E5D0FB9}">
      <text>
        <r>
          <rPr>
            <b/>
            <sz val="9"/>
            <color indexed="81"/>
            <rFont val="Tahoma"/>
            <family val="2"/>
          </rPr>
          <t>ผลงานที่คาดหวังตามแผนงาน</t>
        </r>
        <r>
          <rPr>
            <sz val="9"/>
            <color indexed="81"/>
            <rFont val="Tahoma"/>
            <family val="2"/>
          </rPr>
          <t xml:space="preserve">
</t>
        </r>
      </text>
    </comment>
    <comment ref="M10" authorId="0" shapeId="0" xr:uid="{04178E0D-E05C-429C-8CA8-0F96F3FAAF79}">
      <text>
        <r>
          <rPr>
            <b/>
            <sz val="9"/>
            <color indexed="81"/>
            <rFont val="Tahoma"/>
            <family val="2"/>
          </rPr>
          <t>ผลงานที่ทำได้จริง ณ วันที่รายงานผล</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43CBC578-21CF-44B8-B008-93BA7DE34F01}">
      <text>
        <r>
          <rPr>
            <b/>
            <sz val="9"/>
            <color indexed="81"/>
            <rFont val="Tahoma"/>
            <family val="2"/>
          </rPr>
          <t>วันที่กรอกข้อมูลรายละเอียดการรายงานผล</t>
        </r>
      </text>
    </comment>
    <comment ref="C3" authorId="0" shapeId="0" xr:uid="{BFC365EA-4E0D-444B-8849-B223F13AB3CB}">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DFAA553D-3639-4027-AE5B-00181DFD8ACA}">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096733E0-0A12-464F-95FC-3249D44B84A8}">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8F7B9CEA-C272-48D8-B89F-6CB4C8EBF231}">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C8088088-CC0B-4AF8-A14C-5D09082F6D05}">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6520F2EC-2D34-46B2-AD3C-3161F42FD471}">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5EB79F8E-C544-413C-8C18-B05F1C37FB61}">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F10F06C9-FA78-4C1E-A894-C620C10C4A4B}">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B9CB222E-7F25-4D9E-A576-D07A5C307268}">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CE5BC62A-84A6-46F7-844D-05E91935920B}">
      <text>
        <r>
          <rPr>
            <b/>
            <sz val="9"/>
            <color indexed="81"/>
            <rFont val="Tahoma"/>
            <family val="2"/>
          </rPr>
          <t>กำหนดหน่วยวัดในการชี้วัดผล</t>
        </r>
        <r>
          <rPr>
            <sz val="9"/>
            <color indexed="81"/>
            <rFont val="Tahoma"/>
            <family val="2"/>
          </rPr>
          <t xml:space="preserve">
</t>
        </r>
      </text>
    </comment>
    <comment ref="K10" authorId="0" shapeId="0" xr:uid="{81B2E2CF-CE0A-41CF-971F-FBBF834C38A4}">
      <text>
        <r>
          <rPr>
            <b/>
            <sz val="9"/>
            <color indexed="81"/>
            <rFont val="Tahoma"/>
            <family val="2"/>
          </rPr>
          <t>ผลงานที่คาดหวังตามแผนงาน</t>
        </r>
        <r>
          <rPr>
            <sz val="9"/>
            <color indexed="81"/>
            <rFont val="Tahoma"/>
            <family val="2"/>
          </rPr>
          <t xml:space="preserve">
</t>
        </r>
      </text>
    </comment>
    <comment ref="M10" authorId="0" shapeId="0" xr:uid="{C5B30C8E-A05E-45F9-9F38-C83E6A909C16}">
      <text>
        <r>
          <rPr>
            <b/>
            <sz val="9"/>
            <color indexed="81"/>
            <rFont val="Tahoma"/>
            <family val="2"/>
          </rPr>
          <t>ผลงานที่ทำได้จริง ณ วันที่รายงานผล</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9BAA3FB6-6055-4621-910C-31594AA6F153}">
      <text>
        <r>
          <rPr>
            <b/>
            <sz val="9"/>
            <color indexed="81"/>
            <rFont val="Tahoma"/>
            <family val="2"/>
          </rPr>
          <t>วันที่กรอกข้อมูลรายละเอียดการรายงานผล</t>
        </r>
      </text>
    </comment>
    <comment ref="C3" authorId="0" shapeId="0" xr:uid="{D1E167C4-2C65-438E-84E0-EB9A11EA7C59}">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A8C4E448-CAA8-46F0-82E3-3EFA74ED4EED}">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04565D2E-E8B3-40DB-8023-BFCF359B4E5E}">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08B52776-D6DD-49CD-97F4-C3391DDEB5FC}">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A32B6A36-4BCF-416C-834B-680560AA7982}">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232FB8F0-0F3E-4CED-829B-2B324F1EDCA1}">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FA0D3CC3-200B-430D-8F77-C68AB6F78768}">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8CCF42E3-3D18-4348-8AA9-B4CCDEB16EBD}">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C8C01AE2-0EEE-449D-9293-0178EB811306}">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9341BC2C-D2A7-43F8-A6AE-DEE73B0E535C}">
      <text>
        <r>
          <rPr>
            <b/>
            <sz val="9"/>
            <color indexed="81"/>
            <rFont val="Tahoma"/>
            <family val="2"/>
          </rPr>
          <t>กำหนดหน่วยวัดในการชี้วัดผล</t>
        </r>
        <r>
          <rPr>
            <sz val="9"/>
            <color indexed="81"/>
            <rFont val="Tahoma"/>
            <family val="2"/>
          </rPr>
          <t xml:space="preserve">
</t>
        </r>
      </text>
    </comment>
    <comment ref="K10" authorId="0" shapeId="0" xr:uid="{091E75C6-0683-4A07-92F2-CA531E544E33}">
      <text>
        <r>
          <rPr>
            <b/>
            <sz val="9"/>
            <color indexed="81"/>
            <rFont val="Tahoma"/>
            <family val="2"/>
          </rPr>
          <t>ผลงานที่คาดหวังตามแผนงาน</t>
        </r>
        <r>
          <rPr>
            <sz val="9"/>
            <color indexed="81"/>
            <rFont val="Tahoma"/>
            <family val="2"/>
          </rPr>
          <t xml:space="preserve">
</t>
        </r>
      </text>
    </comment>
    <comment ref="M10" authorId="0" shapeId="0" xr:uid="{B7C7C8B6-48B7-4118-9689-72FA955C1957}">
      <text>
        <r>
          <rPr>
            <b/>
            <sz val="9"/>
            <color indexed="81"/>
            <rFont val="Tahoma"/>
            <family val="2"/>
          </rPr>
          <t>ผลงานที่ทำได้จริง ณ วันที่รายงานผล</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8D3F664B-ACB6-4789-8EFF-0C512715DFCF}">
      <text>
        <r>
          <rPr>
            <b/>
            <sz val="9"/>
            <color indexed="81"/>
            <rFont val="Tahoma"/>
            <family val="2"/>
          </rPr>
          <t>วันที่กรอกข้อมูลรายละเอียดการรายงานผล</t>
        </r>
      </text>
    </comment>
    <comment ref="C3" authorId="0" shapeId="0" xr:uid="{0DFD37BC-EEEA-4C51-9BB2-C75BE421EC86}">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024B6FD0-C5D2-40F8-9CB5-760363C5959D}">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A456FBD6-C77D-4F1E-8A9E-DCA35425D996}">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F1FB86A6-A963-41E5-B0A3-C535D1C59BE5}">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1C72B925-6D99-497B-A1E6-ADB2D58ADEF3}">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BB0FF0C8-0C2F-4ACF-B5AB-926660787024}">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EA59CBC9-44D9-4935-9421-A3635351F843}">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D815505A-627C-4CEA-8C25-9E7A863B950F}">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52FD414E-5532-4793-968D-BA3187D1E15C}">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090FC826-D879-4D3D-B2E4-CC9748F3D162}">
      <text>
        <r>
          <rPr>
            <b/>
            <sz val="9"/>
            <color indexed="81"/>
            <rFont val="Tahoma"/>
            <family val="2"/>
          </rPr>
          <t>กำหนดหน่วยวัดในการชี้วัดผล</t>
        </r>
        <r>
          <rPr>
            <sz val="9"/>
            <color indexed="81"/>
            <rFont val="Tahoma"/>
            <family val="2"/>
          </rPr>
          <t xml:space="preserve">
</t>
        </r>
      </text>
    </comment>
    <comment ref="K10" authorId="0" shapeId="0" xr:uid="{597EDE97-CDB7-4C6F-A3E0-81142D8E3A18}">
      <text>
        <r>
          <rPr>
            <b/>
            <sz val="9"/>
            <color indexed="81"/>
            <rFont val="Tahoma"/>
            <family val="2"/>
          </rPr>
          <t>ผลงานที่คาดหวังตามแผนงาน</t>
        </r>
        <r>
          <rPr>
            <sz val="9"/>
            <color indexed="81"/>
            <rFont val="Tahoma"/>
            <family val="2"/>
          </rPr>
          <t xml:space="preserve">
</t>
        </r>
      </text>
    </comment>
    <comment ref="M10" authorId="0" shapeId="0" xr:uid="{012B0413-0C98-481F-82A2-B1847D4752A0}">
      <text>
        <r>
          <rPr>
            <b/>
            <sz val="9"/>
            <color indexed="81"/>
            <rFont val="Tahoma"/>
            <family val="2"/>
          </rPr>
          <t>ผลงานที่ทำได้จริง ณ วันที่รายงานผล</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A1F9F2CB-F55B-433B-B6E4-A4EEE835DC9E}">
      <text>
        <r>
          <rPr>
            <b/>
            <sz val="9"/>
            <color indexed="81"/>
            <rFont val="Tahoma"/>
            <family val="2"/>
          </rPr>
          <t>วันที่กรอกข้อมูลรายละเอียดการรายงานผล</t>
        </r>
      </text>
    </comment>
    <comment ref="C3" authorId="0" shapeId="0" xr:uid="{2F5BC2B1-BD1D-45FD-9986-F2C426289135}">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5CC4318E-A788-42EA-9615-F919772B6C69}">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9B028469-DCD8-4FBD-984B-FB70436642B2}">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444098CE-CC7C-4E42-824D-C3AF478E27D4}">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2A9D08EF-30B6-4DE0-8E56-CC8322EDAB79}">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97A0CF3C-6148-4DC9-8AD0-40947547AA4F}">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B36ABD55-CDD3-41AA-B434-F5809A31D117}">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81BC0021-DE39-4E08-B27D-C107E6A5FEC9}">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B12FB034-19F1-40C0-A321-C0940C6CB62C}">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0A6DB6DE-A7A5-4470-9AA4-BE10AF88D89D}">
      <text>
        <r>
          <rPr>
            <b/>
            <sz val="9"/>
            <color indexed="81"/>
            <rFont val="Tahoma"/>
            <family val="2"/>
          </rPr>
          <t>กำหนดหน่วยวัดในการชี้วัดผล</t>
        </r>
        <r>
          <rPr>
            <sz val="9"/>
            <color indexed="81"/>
            <rFont val="Tahoma"/>
            <family val="2"/>
          </rPr>
          <t xml:space="preserve">
</t>
        </r>
      </text>
    </comment>
    <comment ref="K10" authorId="0" shapeId="0" xr:uid="{77672B97-08A9-4792-8459-C48D44C1188F}">
      <text>
        <r>
          <rPr>
            <b/>
            <sz val="9"/>
            <color indexed="81"/>
            <rFont val="Tahoma"/>
            <family val="2"/>
          </rPr>
          <t>ผลงานที่คาดหวังตามแผนงาน</t>
        </r>
        <r>
          <rPr>
            <sz val="9"/>
            <color indexed="81"/>
            <rFont val="Tahoma"/>
            <family val="2"/>
          </rPr>
          <t xml:space="preserve">
</t>
        </r>
      </text>
    </comment>
    <comment ref="M10" authorId="0" shapeId="0" xr:uid="{AD7179DC-C490-4D65-972A-AC8793BD35FC}">
      <text>
        <r>
          <rPr>
            <b/>
            <sz val="9"/>
            <color indexed="81"/>
            <rFont val="Tahoma"/>
            <family val="2"/>
          </rPr>
          <t>ผลงานที่ทำได้จริง ณ วันที่รายงานผล</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DC892B74-7CDE-4553-B701-F6E02E4494B1}">
      <text>
        <r>
          <rPr>
            <b/>
            <sz val="9"/>
            <color indexed="81"/>
            <rFont val="Tahoma"/>
            <family val="2"/>
          </rPr>
          <t>วันที่กรอกข้อมูลรายละเอียดการรายงานผล</t>
        </r>
      </text>
    </comment>
    <comment ref="C3" authorId="0" shapeId="0" xr:uid="{C5F0A826-5FC4-44A5-8F9E-27A61B42C3CA}">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F02C6DEC-BD72-4088-A2C1-E34668115973}">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31184C43-5D38-4474-A759-6DAF448FC408}">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85B9A5F2-45C9-43DC-9E93-4DE412B37813}">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29736CC6-26CB-4975-AEDF-6469ECE42DA5}">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ADDAD6F6-61CB-4D08-93D5-05CDCA34844F}">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86693FB5-B0F9-4D5F-B75D-F04DBB218EFE}">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DE486179-D4F5-45DF-AA5C-EEA216FB6674}">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988F336A-B199-4A98-81A3-14327422EDA3}">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2B020539-9E9D-49E2-8DD9-57F653395154}">
      <text>
        <r>
          <rPr>
            <b/>
            <sz val="9"/>
            <color indexed="81"/>
            <rFont val="Tahoma"/>
            <family val="2"/>
          </rPr>
          <t>กำหนดหน่วยวัดในการชี้วัดผล</t>
        </r>
        <r>
          <rPr>
            <sz val="9"/>
            <color indexed="81"/>
            <rFont val="Tahoma"/>
            <family val="2"/>
          </rPr>
          <t xml:space="preserve">
</t>
        </r>
      </text>
    </comment>
    <comment ref="K10" authorId="0" shapeId="0" xr:uid="{8A25D187-E800-4A1B-B9C8-0021C55C3025}">
      <text>
        <r>
          <rPr>
            <b/>
            <sz val="9"/>
            <color indexed="81"/>
            <rFont val="Tahoma"/>
            <family val="2"/>
          </rPr>
          <t>ผลงานที่คาดหวังตามแผนงาน</t>
        </r>
        <r>
          <rPr>
            <sz val="9"/>
            <color indexed="81"/>
            <rFont val="Tahoma"/>
            <family val="2"/>
          </rPr>
          <t xml:space="preserve">
</t>
        </r>
      </text>
    </comment>
    <comment ref="M10" authorId="0" shapeId="0" xr:uid="{10DE8A72-039F-4E29-8B61-3DDA55E3A7B5}">
      <text>
        <r>
          <rPr>
            <b/>
            <sz val="9"/>
            <color indexed="81"/>
            <rFont val="Tahoma"/>
            <family val="2"/>
          </rPr>
          <t>ผลงานที่ทำได้จริง ณ วันที่รายงานผล</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BFCBB5F3-BB2D-41FC-8B52-5417B1E5A20C}">
      <text>
        <r>
          <rPr>
            <b/>
            <sz val="9"/>
            <color indexed="81"/>
            <rFont val="Tahoma"/>
            <family val="2"/>
          </rPr>
          <t>วันที่กรอกข้อมูลรายละเอียดการรายงานผล</t>
        </r>
      </text>
    </comment>
    <comment ref="C3" authorId="0" shapeId="0" xr:uid="{7C23E595-24ED-4150-8EC8-89320F46ED5A}">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096844F3-4A2E-48C3-8B4C-1CC211FCF194}">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69295601-7B46-4586-8AB7-8D2AAE02002D}">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1ED30982-81B8-4A4E-A92F-AC4D0D4EF445}">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A9DA86A7-6923-42DA-9987-633063BAE58D}">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3E02B739-8A12-4678-952C-0B283EDE52AB}">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21987A41-42E3-428E-942B-CA86E0280118}">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D329F9A2-B4C0-43A4-970B-9DFDC9F290B0}">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70DABD54-18C9-46FA-BB0C-9481F260B405}">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E69F3D31-37A1-47F6-96A1-E7FA809A02DD}">
      <text>
        <r>
          <rPr>
            <b/>
            <sz val="9"/>
            <color indexed="81"/>
            <rFont val="Tahoma"/>
            <family val="2"/>
          </rPr>
          <t>กำหนดหน่วยวัดในการชี้วัดผล</t>
        </r>
        <r>
          <rPr>
            <sz val="9"/>
            <color indexed="81"/>
            <rFont val="Tahoma"/>
            <family val="2"/>
          </rPr>
          <t xml:space="preserve">
</t>
        </r>
      </text>
    </comment>
    <comment ref="K10" authorId="0" shapeId="0" xr:uid="{4EAE8531-C78F-41D3-A3E9-15A70ADF2984}">
      <text>
        <r>
          <rPr>
            <b/>
            <sz val="9"/>
            <color indexed="81"/>
            <rFont val="Tahoma"/>
            <family val="2"/>
          </rPr>
          <t>ผลงานที่คาดหวังตามแผนงาน</t>
        </r>
        <r>
          <rPr>
            <sz val="9"/>
            <color indexed="81"/>
            <rFont val="Tahoma"/>
            <family val="2"/>
          </rPr>
          <t xml:space="preserve">
</t>
        </r>
      </text>
    </comment>
    <comment ref="M10" authorId="0" shapeId="0" xr:uid="{D3F3542B-04BE-44DF-9A78-54DD7D06FDCD}">
      <text>
        <r>
          <rPr>
            <b/>
            <sz val="9"/>
            <color indexed="81"/>
            <rFont val="Tahoma"/>
            <family val="2"/>
          </rPr>
          <t>ผลงานที่ทำได้จริง ณ วันที่รายงานผล</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E6D5A8CC-4EE4-490D-90B3-15BC314C7AB4}">
      <text>
        <r>
          <rPr>
            <b/>
            <sz val="9"/>
            <color indexed="81"/>
            <rFont val="Tahoma"/>
            <family val="2"/>
          </rPr>
          <t>วันที่กรอกข้อมูลรายละเอียดการรายงานผล</t>
        </r>
      </text>
    </comment>
    <comment ref="C3" authorId="0" shapeId="0" xr:uid="{FF7D3371-6576-438F-AC9F-1A70B7901A32}">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E1403970-C569-4BF4-BF03-3F18971C3229}">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FD2E4850-387B-4A26-BF3A-3EFEA044A14E}">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F177A1F3-760A-423D-AAF6-3894557115AE}">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72C7680D-75DA-4144-981B-C6751933222B}">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413CBC37-EFB5-494A-910C-00398D2F387C}">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4F475817-2374-4651-9A7D-30824D6FDC9B}">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CA134D0C-6802-485E-B153-87F387D0EF47}">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5DBA21C3-7020-4572-8864-92612C6B7B34}">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63E36D5F-C475-4B3A-AC9B-139B4E49BD78}">
      <text>
        <r>
          <rPr>
            <b/>
            <sz val="9"/>
            <color indexed="81"/>
            <rFont val="Tahoma"/>
            <family val="2"/>
          </rPr>
          <t>กำหนดหน่วยวัดในการชี้วัดผล</t>
        </r>
        <r>
          <rPr>
            <sz val="9"/>
            <color indexed="81"/>
            <rFont val="Tahoma"/>
            <family val="2"/>
          </rPr>
          <t xml:space="preserve">
</t>
        </r>
      </text>
    </comment>
    <comment ref="K10" authorId="0" shapeId="0" xr:uid="{DD37BBB0-ADF8-4356-AC5C-D575CA8D9B66}">
      <text>
        <r>
          <rPr>
            <b/>
            <sz val="9"/>
            <color indexed="81"/>
            <rFont val="Tahoma"/>
            <family val="2"/>
          </rPr>
          <t>ผลงานที่คาดหวังตามแผนงาน</t>
        </r>
        <r>
          <rPr>
            <sz val="9"/>
            <color indexed="81"/>
            <rFont val="Tahoma"/>
            <family val="2"/>
          </rPr>
          <t xml:space="preserve">
</t>
        </r>
      </text>
    </comment>
    <comment ref="M10" authorId="0" shapeId="0" xr:uid="{BD115351-2957-4F1B-AAFC-9568430F72FF}">
      <text>
        <r>
          <rPr>
            <b/>
            <sz val="9"/>
            <color indexed="81"/>
            <rFont val="Tahoma"/>
            <family val="2"/>
          </rPr>
          <t>ผลงานที่ทำได้จริง ณ วันที่รายงานผล</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A40D42E9-B7E8-4EC9-B03A-28B0C2C4091A}">
      <text>
        <r>
          <rPr>
            <b/>
            <sz val="9"/>
            <color indexed="81"/>
            <rFont val="Tahoma"/>
            <family val="2"/>
          </rPr>
          <t>วันที่กรอกข้อมูลรายละเอียดการรายงานผล</t>
        </r>
      </text>
    </comment>
    <comment ref="C3" authorId="0" shapeId="0" xr:uid="{058A9C87-946E-49F9-B17C-AC93AB5A4CF7}">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12CC538F-BC1E-4E31-BE6B-FBA408F9461A}">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D3DEDFB8-4991-414E-8D96-B58A52936979}">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1D2B4B64-3EF4-4ED1-A376-2603C571BCDA}">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768FF1A8-C82C-4901-BCB8-35E0A3E0C710}">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193F4897-FABD-451D-8198-723F37BB0B9F}">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82710EAC-D27A-4FC8-A844-2C5A1CFFE600}">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7DD5B3A2-D336-4FAA-8361-806DEEC369DE}">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A36DF444-E492-49E4-838B-737A96E74E69}">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02ABF368-2296-4A08-9DF9-CCDC560D685B}">
      <text>
        <r>
          <rPr>
            <b/>
            <sz val="9"/>
            <color indexed="81"/>
            <rFont val="Tahoma"/>
            <family val="2"/>
          </rPr>
          <t>กำหนดหน่วยวัดในการชี้วัดผล</t>
        </r>
        <r>
          <rPr>
            <sz val="9"/>
            <color indexed="81"/>
            <rFont val="Tahoma"/>
            <family val="2"/>
          </rPr>
          <t xml:space="preserve">
</t>
        </r>
      </text>
    </comment>
    <comment ref="K10" authorId="0" shapeId="0" xr:uid="{58B61B31-5FFF-494E-B589-06044D76E821}">
      <text>
        <r>
          <rPr>
            <b/>
            <sz val="9"/>
            <color indexed="81"/>
            <rFont val="Tahoma"/>
            <family val="2"/>
          </rPr>
          <t>ผลงานที่คาดหวังตามแผนงาน</t>
        </r>
        <r>
          <rPr>
            <sz val="9"/>
            <color indexed="81"/>
            <rFont val="Tahoma"/>
            <family val="2"/>
          </rPr>
          <t xml:space="preserve">
</t>
        </r>
      </text>
    </comment>
    <comment ref="M10" authorId="0" shapeId="0" xr:uid="{4CCDAC1A-4D2A-408B-A2D8-6CFCD1481C88}">
      <text>
        <r>
          <rPr>
            <b/>
            <sz val="9"/>
            <color indexed="81"/>
            <rFont val="Tahoma"/>
            <family val="2"/>
          </rPr>
          <t>ผลงานที่ทำได้จริง ณ วันที่รายงานผล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D966584A-BC84-4B31-A758-6FEC85890035}">
      <text>
        <r>
          <rPr>
            <b/>
            <sz val="9"/>
            <color indexed="81"/>
            <rFont val="Tahoma"/>
            <family val="2"/>
          </rPr>
          <t>วันที่กรอกข้อมูลรายละเอียดการรายงานผล</t>
        </r>
      </text>
    </comment>
    <comment ref="C3" authorId="0" shapeId="0" xr:uid="{1005E091-4FC5-48A1-94AB-6B092DD0697D}">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10CA308E-1531-4EFA-8656-1A27E70E9C83}">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822F8906-C45B-4F4C-AE6C-EE180737BE02}">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C2F417EF-48E6-4A7A-AE17-8B03C86258C3}">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B778C832-20B7-461A-AFB6-C67A36BC54EB}">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1ED245FF-EE1B-4C9A-B5DE-FA55AABF6F90}">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C7D269D8-985D-462D-ADF9-B55F811CC744}">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D9519168-3FB3-434E-BD1C-0A1FE206070C}">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C8D2AADE-C019-4DAA-B045-5C3E15854FEA}">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F9DA7182-1D34-4A7B-98F5-D5CBFF6487DB}">
      <text>
        <r>
          <rPr>
            <b/>
            <sz val="9"/>
            <color indexed="81"/>
            <rFont val="Tahoma"/>
            <family val="2"/>
          </rPr>
          <t>กำหนดหน่วยวัดในการชี้วัดผล</t>
        </r>
        <r>
          <rPr>
            <sz val="9"/>
            <color indexed="81"/>
            <rFont val="Tahoma"/>
            <family val="2"/>
          </rPr>
          <t xml:space="preserve">
</t>
        </r>
      </text>
    </comment>
    <comment ref="K10" authorId="0" shapeId="0" xr:uid="{A64DFD4B-3594-4B8A-8030-79C0EC892F71}">
      <text>
        <r>
          <rPr>
            <b/>
            <sz val="9"/>
            <color indexed="81"/>
            <rFont val="Tahoma"/>
            <family val="2"/>
          </rPr>
          <t>ผลงานที่คาดหวังตามแผนงาน</t>
        </r>
        <r>
          <rPr>
            <sz val="9"/>
            <color indexed="81"/>
            <rFont val="Tahoma"/>
            <family val="2"/>
          </rPr>
          <t xml:space="preserve">
</t>
        </r>
      </text>
    </comment>
    <comment ref="M10" authorId="0" shapeId="0" xr:uid="{702C5C4C-E8B4-47C8-A067-0480755D2FF1}">
      <text>
        <r>
          <rPr>
            <b/>
            <sz val="9"/>
            <color indexed="81"/>
            <rFont val="Tahoma"/>
            <family val="2"/>
          </rPr>
          <t>ผลงานที่ทำได้จริง ณ วันที่รายงานผล</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Chaiwichit</author>
    <author>User</author>
  </authors>
  <commentList>
    <comment ref="C2" authorId="0" shapeId="0" xr:uid="{C1470A15-6F32-494A-B35A-3CB862B31179}">
      <text>
        <r>
          <rPr>
            <b/>
            <sz val="9"/>
            <color indexed="81"/>
            <rFont val="Tahoma"/>
            <family val="2"/>
          </rPr>
          <t>วันที่กรอกข้อมูลรายละเอียดการรายงานผล</t>
        </r>
      </text>
    </comment>
    <comment ref="C3" authorId="0" shapeId="0" xr:uid="{BFA8FFF9-1610-4313-999C-F86CF52D0F5F}">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C5" authorId="1" shapeId="0" xr:uid="{27132DCE-3ACF-4E91-84D0-83A6CFA84969}">
      <text>
        <r>
          <rPr>
            <sz val="9"/>
            <color indexed="81"/>
            <rFont val="Tahoma"/>
            <family val="2"/>
          </rPr>
          <t xml:space="preserve">มีการเปลี่ยนชื่อโครงการ จาก โครงการทบทวนและเพิ่มเติมแนวทางการเพิ่มประสิทธิภาพการขนส่งน้ำมันเชื้อเพลิงของประเทศ เป็น  โครงการศึกษาแนวทางการส่งเสริมการขนส่งน้ำมันเชื้อเพลิงทางท่อของประเทศ 
</t>
        </r>
      </text>
    </comment>
    <comment ref="B10" authorId="0" shapeId="0" xr:uid="{B8193F90-72A5-464B-BFDA-C1260AAA10E8}">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B0143586-D83F-4FD0-941E-16840A962647}">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055C1237-461D-4A26-87F4-09B2EAE16034}">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B939CB08-25EF-4042-8FBB-99E24A137A6A}">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AFCA413C-877B-4F60-A017-33DE6131D9AC}">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D4BC12D5-F787-4CAD-8827-B01B36F03286}">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EB061AC1-001D-4F89-BBD7-1FD3E8F37662}">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2591C4FF-979D-4EB6-A108-8A2565CF831E}">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84DAADDC-7134-4149-9BC1-E081B360458F}">
      <text>
        <r>
          <rPr>
            <b/>
            <sz val="9"/>
            <color indexed="81"/>
            <rFont val="Tahoma"/>
            <family val="2"/>
          </rPr>
          <t>กำหนดหน่วยวัดในการชี้วัดผล</t>
        </r>
        <r>
          <rPr>
            <sz val="9"/>
            <color indexed="81"/>
            <rFont val="Tahoma"/>
            <family val="2"/>
          </rPr>
          <t xml:space="preserve">
</t>
        </r>
      </text>
    </comment>
    <comment ref="K10" authorId="0" shapeId="0" xr:uid="{FE9B565D-A245-497B-9316-7172FAAC7B21}">
      <text>
        <r>
          <rPr>
            <b/>
            <sz val="9"/>
            <color indexed="81"/>
            <rFont val="Tahoma"/>
            <family val="2"/>
          </rPr>
          <t>ผลงานที่คาดหวังตามแผนงาน</t>
        </r>
        <r>
          <rPr>
            <sz val="9"/>
            <color indexed="81"/>
            <rFont val="Tahoma"/>
            <family val="2"/>
          </rPr>
          <t xml:space="preserve">
</t>
        </r>
      </text>
    </comment>
    <comment ref="M10" authorId="0" shapeId="0" xr:uid="{CD744046-0373-44F9-8BDF-BB3408DE2768}">
      <text>
        <r>
          <rPr>
            <b/>
            <sz val="9"/>
            <color indexed="81"/>
            <rFont val="Tahoma"/>
            <family val="2"/>
          </rPr>
          <t>ผลงานที่ทำได้จริง ณ วันที่รายงานผล</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A4E8C3EE-154F-477C-AA17-8F89D1C708AE}">
      <text>
        <r>
          <rPr>
            <b/>
            <sz val="9"/>
            <color indexed="81"/>
            <rFont val="Tahoma"/>
            <family val="2"/>
          </rPr>
          <t>วันที่กรอกข้อมูลรายละเอียดการรายงานผล</t>
        </r>
      </text>
    </comment>
    <comment ref="C3" authorId="0" shapeId="0" xr:uid="{E882DACC-D5DE-4F8F-963B-353E5840D17E}">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FB556FAB-FEFE-4FEA-BBEF-ED74C961E6C3}">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8E629A75-56C6-4D29-8D9E-95DEFFE4AE48}">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10EBDB54-0737-4B0A-A9B4-208228C64B4C}">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467D90C6-4D9E-4A92-8B69-44567D271BA8}">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F7542417-79D2-481F-886F-2A67470B91F9}">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59C1F8BA-87A1-4751-B5B6-5A54E7BCE647}">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1790FA62-BF61-4201-874B-9EFC0EC3DB87}">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1B8CF975-F567-4491-AC42-4C2A46B29A05}">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B97C6047-FF28-4832-B1A3-49A203D02D13}">
      <text>
        <r>
          <rPr>
            <b/>
            <sz val="9"/>
            <color indexed="81"/>
            <rFont val="Tahoma"/>
            <family val="2"/>
          </rPr>
          <t>กำหนดหน่วยวัดในการชี้วัดผล</t>
        </r>
        <r>
          <rPr>
            <sz val="9"/>
            <color indexed="81"/>
            <rFont val="Tahoma"/>
            <family val="2"/>
          </rPr>
          <t xml:space="preserve">
</t>
        </r>
      </text>
    </comment>
    <comment ref="K10" authorId="0" shapeId="0" xr:uid="{242E483B-FC26-48E6-AA60-6B956571A88C}">
      <text>
        <r>
          <rPr>
            <b/>
            <sz val="9"/>
            <color indexed="81"/>
            <rFont val="Tahoma"/>
            <family val="2"/>
          </rPr>
          <t>ผลงานที่คาดหวังตามแผนงาน</t>
        </r>
        <r>
          <rPr>
            <sz val="9"/>
            <color indexed="81"/>
            <rFont val="Tahoma"/>
            <family val="2"/>
          </rPr>
          <t xml:space="preserve">
</t>
        </r>
      </text>
    </comment>
    <comment ref="M10" authorId="0" shapeId="0" xr:uid="{278CA081-C8D3-493E-9D76-1302D97FDC98}">
      <text>
        <r>
          <rPr>
            <b/>
            <sz val="9"/>
            <color indexed="81"/>
            <rFont val="Tahoma"/>
            <family val="2"/>
          </rPr>
          <t>ผลงานที่ทำได้จริง ณ วันที่รายงานผล</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Chaiwichit</author>
    <author/>
  </authors>
  <commentList>
    <comment ref="C2" authorId="0" shapeId="0" xr:uid="{9BBB8898-F1E8-4344-965B-E87E1CD2557A}">
      <text>
        <r>
          <rPr>
            <b/>
            <sz val="9"/>
            <color indexed="81"/>
            <rFont val="Tahoma"/>
            <family val="2"/>
          </rPr>
          <t>วันที่กรอกข้อมูลรายละเอียดการรายงานผล</t>
        </r>
      </text>
    </comment>
    <comment ref="C3" authorId="0" shapeId="0" xr:uid="{68E6117D-237A-4CC4-94BF-4309637D4C96}">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1" shapeId="0" xr:uid="{7FFDD9F9-A46C-49C5-A187-F57E4D7AF5F7}">
      <text>
        <r>
          <rPr>
            <sz val="11"/>
            <color theme="1"/>
            <rFont val="Calibri"/>
            <family val="2"/>
            <scheme val="minor"/>
          </rPr>
          <t>======
ID#AAAAY8p41ac
    (2022-05-03 07:10:33)
หัวข้อกิจกรรม
จะต้องกรอกช่อง "หัวข้อกิจกรรม" นี้เมื่อมีการกรอกข้อมูล ในช่อง "กิจกรรม"</t>
        </r>
      </text>
    </comment>
    <comment ref="C10" authorId="1" shapeId="0" xr:uid="{E11F6E4C-7C6D-4D56-AF7A-3B253A65F1A1}">
      <text>
        <r>
          <rPr>
            <sz val="11"/>
            <color theme="1"/>
            <rFont val="Calibri"/>
            <family val="2"/>
            <scheme val="minor"/>
          </rPr>
          <t>======
ID#AAAAY8p41PU
    (2022-05-03 07:10:33)
กรอกข้อมูลรายละเอียดกิจกรรมที่จะดำเนินการ
สามารถระบุกิจกรรมหลัก หรือ แบ่งเป็นกิจกรรมย่อยได้</t>
        </r>
      </text>
    </comment>
    <comment ref="D10" authorId="1" shapeId="0" xr:uid="{96F8906B-FE43-44E1-8398-459D512C6AE8}">
      <text>
        <r>
          <rPr>
            <sz val="11"/>
            <color theme="1"/>
            <rFont val="Calibri"/>
            <family val="2"/>
            <scheme val="minor"/>
          </rPr>
          <t>======
ID#AAAAY8p41ag
    (2022-05-03 07:10:33)
ผลรวมน้ำหนักความสำคัญของกิจกรรม 
ทุกกิจกรรมรวมกันต้อง = 100</t>
        </r>
      </text>
    </comment>
    <comment ref="E10" authorId="1" shapeId="0" xr:uid="{C51ABD18-70F9-40EA-9260-A3EB89299182}">
      <text>
        <r>
          <rPr>
            <sz val="11"/>
            <color theme="1"/>
            <rFont val="Calibri"/>
            <family val="2"/>
            <scheme val="minor"/>
          </rPr>
          <t>======
ID#AAAAY8p41kc
    (2022-05-03 07:10:33)
แผนวันเริ่มงาน
ให้ใช้รูปแบบ Cell เป็นแบบ Date เท่านั้น</t>
        </r>
      </text>
    </comment>
    <comment ref="F10" authorId="1" shapeId="0" xr:uid="{EE52EE62-C87C-4BEE-9767-6A83453F3DAC}">
      <text>
        <r>
          <rPr>
            <sz val="11"/>
            <color theme="1"/>
            <rFont val="Calibri"/>
            <family val="2"/>
            <scheme val="minor"/>
          </rPr>
          <t>======
ID#AAAAY8p41Zk
    (2022-05-03 07:10:33)
แผนที่คาดการณ์งานแล้วเสร็จ
ให้ใช้รูปแบบ Cell เป็นแบบ Date เท่านั้น</t>
        </r>
      </text>
    </comment>
    <comment ref="G10" authorId="1" shapeId="0" xr:uid="{DC4291AE-2EFD-4500-A7B6-9F97D75E3BA3}">
      <text>
        <r>
          <rPr>
            <sz val="11"/>
            <color theme="1"/>
            <rFont val="Calibri"/>
            <family val="2"/>
            <scheme val="minor"/>
          </rPr>
          <t>======
ID#AAAAY8p41do
    (2022-05-03 07:10:33)
วันที่เริ่มงานจริง
ให้ใช้รูปแบบ Cell เป็นแบบ Date เท่านั้น</t>
        </r>
      </text>
    </comment>
    <comment ref="H10" authorId="1" shapeId="0" xr:uid="{C4F9F3EB-0C07-414E-A0AB-61C64377821B}">
      <text>
        <r>
          <rPr>
            <sz val="11"/>
            <color theme="1"/>
            <rFont val="Calibri"/>
            <family val="2"/>
            <scheme val="minor"/>
          </rPr>
          <t>======
ID#AAAAY8p41Xk
    (2022-05-03 07:10:33)
วันที่งานเสร็จจริง
ให้ใช้รูปแบบ Cell เป็นแบบ Date เท่านั้น</t>
        </r>
      </text>
    </comment>
    <comment ref="I10" authorId="1" shapeId="0" xr:uid="{0D0CDA10-B86C-4524-AD5A-6E72E6CCE89F}">
      <text>
        <r>
          <rPr>
            <sz val="11"/>
            <color theme="1"/>
            <rFont val="Calibri"/>
            <family val="2"/>
            <scheme val="minor"/>
          </rPr>
          <t>======
ID#AAAAY8p41U4
    (2022-05-03 07:10:33)
คำนวณผล % ความสำเร็จ = ผล / แผน</t>
        </r>
      </text>
    </comment>
    <comment ref="J10" authorId="1" shapeId="0" xr:uid="{0B9E811C-5405-4327-8AF6-9CA74A83A4EA}">
      <text>
        <r>
          <rPr>
            <sz val="11"/>
            <color theme="1"/>
            <rFont val="Calibri"/>
            <family val="2"/>
            <scheme val="minor"/>
          </rPr>
          <t>======
ID#AAAAY8p41rk
    (2022-05-03 07:10:33)
กำหนดหน่วยวัดในการชี้วัดผล</t>
        </r>
      </text>
    </comment>
    <comment ref="K10" authorId="1" shapeId="0" xr:uid="{36A52962-3D3D-41D2-993C-7D9782B0A27E}">
      <text>
        <r>
          <rPr>
            <sz val="11"/>
            <color theme="1"/>
            <rFont val="Calibri"/>
            <family val="2"/>
            <scheme val="minor"/>
          </rPr>
          <t>======
ID#AAAAY8p41Sk
    (2022-05-03 07:10:33)
ผลงานที่คาดหวังตามแผนงาน</t>
        </r>
      </text>
    </comment>
    <comment ref="M10" authorId="1" shapeId="0" xr:uid="{B5E1BDFC-B159-4F3F-ACB9-2C4AF845462E}">
      <text>
        <r>
          <rPr>
            <sz val="11"/>
            <color theme="1"/>
            <rFont val="Calibri"/>
            <family val="2"/>
            <scheme val="minor"/>
          </rPr>
          <t>======
ID#AAAAY8p41c4
    (2022-05-03 07:10:33)
ผลงานที่ทำได้จริง ณ วันที่รายงานผล</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6CC2B91D-D313-4800-9971-B5644C2ABB89}">
      <text>
        <r>
          <rPr>
            <b/>
            <sz val="9"/>
            <color indexed="81"/>
            <rFont val="Tahoma"/>
            <family val="2"/>
          </rPr>
          <t>วันที่กรอกข้อมูลรายละเอียดการรายงานผล</t>
        </r>
      </text>
    </comment>
    <comment ref="C3" authorId="0" shapeId="0" xr:uid="{063885DD-F718-4E42-B224-9BE071634B47}">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7CBDD844-3716-4706-8909-389EE80DED76}">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BB1EC813-CB49-423F-82E6-C8A8C678E1F6}">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33D4AC16-A7D9-42C4-959A-40594DCCA724}">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C0085A7F-A868-42A9-82F0-45970CEA49D8}">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BBB84AD5-4C24-45D4-8903-D2945F2A8F09}">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3FBE6905-8CAC-483D-B8F9-565C7CA3ADF5}">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81887CC2-6A19-43B9-A5F1-C8862F7EEB02}">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CE7805EA-6F29-468A-B16E-C303F0AAFA21}">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199469B4-8BEF-4623-A41A-4F4E5BF481D0}">
      <text>
        <r>
          <rPr>
            <b/>
            <sz val="9"/>
            <color indexed="81"/>
            <rFont val="Tahoma"/>
            <family val="2"/>
          </rPr>
          <t>กำหนดหน่วยวัดในการชี้วัดผล</t>
        </r>
        <r>
          <rPr>
            <sz val="9"/>
            <color indexed="81"/>
            <rFont val="Tahoma"/>
            <family val="2"/>
          </rPr>
          <t xml:space="preserve">
</t>
        </r>
      </text>
    </comment>
    <comment ref="K10" authorId="0" shapeId="0" xr:uid="{88E97585-ECF3-4F5F-89EC-2D19D1BEBF8F}">
      <text>
        <r>
          <rPr>
            <b/>
            <sz val="9"/>
            <color indexed="81"/>
            <rFont val="Tahoma"/>
            <family val="2"/>
          </rPr>
          <t>ผลงานที่คาดหวังตามแผนงาน</t>
        </r>
        <r>
          <rPr>
            <sz val="9"/>
            <color indexed="81"/>
            <rFont val="Tahoma"/>
            <family val="2"/>
          </rPr>
          <t xml:space="preserve">
</t>
        </r>
      </text>
    </comment>
    <comment ref="M10" authorId="0" shapeId="0" xr:uid="{7031119E-6F98-40CA-BAE4-F65EB01F2BE3}">
      <text>
        <r>
          <rPr>
            <b/>
            <sz val="9"/>
            <color indexed="81"/>
            <rFont val="Tahoma"/>
            <family val="2"/>
          </rPr>
          <t>ผลงานที่ทำได้จริง ณ วันที่รายงานผล</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A0618772-53DB-41A9-82B8-8226A4E51556}">
      <text>
        <r>
          <rPr>
            <b/>
            <sz val="9"/>
            <color rgb="FF000000"/>
            <rFont val="Tahoma"/>
            <family val="2"/>
          </rPr>
          <t>วันที่กรอกข้อมูลรายละเอียดการรายงานผล</t>
        </r>
      </text>
    </comment>
    <comment ref="C3" authorId="0" shapeId="0" xr:uid="{39D9D2F1-8402-4BF1-BF3D-82FCC5F4E6CB}">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16425BAE-F1D4-4D85-A31B-8395DCCDBEAB}">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494B4118-44A3-4603-8E8F-1CF6FEBA6F5D}">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892043FF-7380-4C92-983A-A24189E52308}">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B5AB072F-8832-4C93-9F23-337FADF041C2}">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30B919F5-8BE4-4A53-8C48-D2C35F8FE73E}">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E3A08C7E-E88D-4D98-A720-69AAC8125D31}">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56AEBF51-4544-4A99-A49A-5B90018400B5}">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246E32A9-719A-4921-AB15-7E50B5E0A718}">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1C1910BA-D7CC-4FF8-8DA0-0BB108BE8926}">
      <text>
        <r>
          <rPr>
            <b/>
            <sz val="9"/>
            <color indexed="81"/>
            <rFont val="Tahoma"/>
            <family val="2"/>
          </rPr>
          <t>กำหนดหน่วยวัดในการชี้วัดผล</t>
        </r>
        <r>
          <rPr>
            <sz val="9"/>
            <color indexed="81"/>
            <rFont val="Tahoma"/>
            <family val="2"/>
          </rPr>
          <t xml:space="preserve">
</t>
        </r>
      </text>
    </comment>
    <comment ref="K10" authorId="0" shapeId="0" xr:uid="{69D1725B-E59A-485C-9D4C-A7E6636966F2}">
      <text>
        <r>
          <rPr>
            <b/>
            <sz val="9"/>
            <color indexed="81"/>
            <rFont val="Tahoma"/>
            <family val="2"/>
          </rPr>
          <t>ผลงานที่คาดหวังตามแผนงาน</t>
        </r>
        <r>
          <rPr>
            <sz val="9"/>
            <color indexed="81"/>
            <rFont val="Tahoma"/>
            <family val="2"/>
          </rPr>
          <t xml:space="preserve">
</t>
        </r>
      </text>
    </comment>
    <comment ref="M10" authorId="0" shapeId="0" xr:uid="{5F432626-1331-49B5-AEB8-114A2B943645}">
      <text>
        <r>
          <rPr>
            <b/>
            <sz val="9"/>
            <color indexed="81"/>
            <rFont val="Tahoma"/>
            <family val="2"/>
          </rPr>
          <t>ผลงานที่ทำได้จริง ณ วันที่รายงานผล</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C35C58EB-264B-45C3-BC7D-2BCC15031148}">
      <text>
        <r>
          <rPr>
            <b/>
            <sz val="9"/>
            <color indexed="81"/>
            <rFont val="Tahoma"/>
            <family val="2"/>
          </rPr>
          <t>วันที่กรอกข้อมูลรายละเอียดการรายงานผล</t>
        </r>
      </text>
    </comment>
    <comment ref="C3" authorId="0" shapeId="0" xr:uid="{92021120-832F-4A5C-9D49-CC4BA902D897}">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5FFAED99-9682-400C-B724-223A740F2FE1}">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DDA3377A-209A-48E7-94CE-8E100DA6A950}">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DDC0DC0A-CDAB-47E9-AED9-3362EBD7756B}">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D6ACC39F-EE4B-4724-9D0C-D5739073115E}">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74E2D2DE-DB17-48E0-A880-5D4DFB51E0E2}">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8BBD4B00-D2E5-4C91-811E-18F618CFA521}">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A1D55482-0EA2-4A56-8A1A-E876B820851A}">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9ADB29E1-667D-4D11-BD9F-6502B4C471F2}">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BD57D62D-8626-418E-BA4A-E8D919F625D8}">
      <text>
        <r>
          <rPr>
            <b/>
            <sz val="9"/>
            <color indexed="81"/>
            <rFont val="Tahoma"/>
            <family val="2"/>
          </rPr>
          <t>กำหนดหน่วยวัดในการชี้วัดผล</t>
        </r>
        <r>
          <rPr>
            <sz val="9"/>
            <color indexed="81"/>
            <rFont val="Tahoma"/>
            <family val="2"/>
          </rPr>
          <t xml:space="preserve">
</t>
        </r>
      </text>
    </comment>
    <comment ref="K10" authorId="0" shapeId="0" xr:uid="{D3A81E44-ADE9-4DE8-B19E-8286418A5A04}">
      <text>
        <r>
          <rPr>
            <b/>
            <sz val="9"/>
            <color indexed="81"/>
            <rFont val="Tahoma"/>
            <family val="2"/>
          </rPr>
          <t>ผลงานที่คาดหวังตามแผนงาน</t>
        </r>
        <r>
          <rPr>
            <sz val="9"/>
            <color indexed="81"/>
            <rFont val="Tahoma"/>
            <family val="2"/>
          </rPr>
          <t xml:space="preserve">
</t>
        </r>
      </text>
    </comment>
    <comment ref="M10" authorId="0" shapeId="0" xr:uid="{A73CD4C1-1FAE-4123-9545-AE6AB00442A0}">
      <text>
        <r>
          <rPr>
            <b/>
            <sz val="9"/>
            <color indexed="81"/>
            <rFont val="Tahoma"/>
            <family val="2"/>
          </rPr>
          <t>ผลงานที่ทำได้จริง ณ วันที่รายงานผล</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1FD8D906-D4B8-497F-96DC-96C5EB3E5D12}">
      <text>
        <r>
          <rPr>
            <b/>
            <sz val="9"/>
            <color indexed="81"/>
            <rFont val="Tahoma"/>
            <family val="2"/>
          </rPr>
          <t>วันที่กรอกข้อมูลรายละเอียดการรายงานผล</t>
        </r>
      </text>
    </comment>
    <comment ref="C3" authorId="0" shapeId="0" xr:uid="{B1F954BA-E32E-4E4D-ABE5-C06D2A51560F}">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45A54FC4-A513-4CE9-B3F6-88A1A1D45611}">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85616610-25F0-414E-9329-2B16DFBCE626}">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93F76264-7DAD-4D02-95B8-51CDAC678804}">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79437A10-1A2C-4AFF-AD0D-E97B96A89528}">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A8245E16-34D9-4993-9E1A-4F0E84876B39}">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45F90DFE-91A5-4996-B6C1-A1081EA76049}">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8D922A16-BC6B-4B91-AA18-7BF84BC5EFAE}">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EE2795E1-4092-4506-B29D-22F2656DE6C6}">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F7DB0AD5-9AB8-48F3-A941-A990A50D1650}">
      <text>
        <r>
          <rPr>
            <b/>
            <sz val="9"/>
            <color indexed="81"/>
            <rFont val="Tahoma"/>
            <family val="2"/>
          </rPr>
          <t>กำหนดหน่วยวัดในการชี้วัดผล</t>
        </r>
        <r>
          <rPr>
            <sz val="9"/>
            <color indexed="81"/>
            <rFont val="Tahoma"/>
            <family val="2"/>
          </rPr>
          <t xml:space="preserve">
</t>
        </r>
      </text>
    </comment>
    <comment ref="K10" authorId="0" shapeId="0" xr:uid="{6EDAB54E-6E55-4576-9601-06FEC9207085}">
      <text>
        <r>
          <rPr>
            <b/>
            <sz val="9"/>
            <color indexed="81"/>
            <rFont val="Tahoma"/>
            <family val="2"/>
          </rPr>
          <t>ผลงานที่คาดหวังตามแผนงาน</t>
        </r>
        <r>
          <rPr>
            <sz val="9"/>
            <color indexed="81"/>
            <rFont val="Tahoma"/>
            <family val="2"/>
          </rPr>
          <t xml:space="preserve">
</t>
        </r>
      </text>
    </comment>
    <comment ref="M10" authorId="0" shapeId="0" xr:uid="{94887278-8457-455A-B8D1-28B3012D48DC}">
      <text>
        <r>
          <rPr>
            <b/>
            <sz val="9"/>
            <color indexed="81"/>
            <rFont val="Tahoma"/>
            <family val="2"/>
          </rPr>
          <t>ผลงานที่ทำได้จริง ณ วันที่รายงานผล</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F1E7EDB6-DF18-481E-A461-FD601C0E7F50}">
      <text>
        <r>
          <rPr>
            <b/>
            <sz val="9"/>
            <color indexed="81"/>
            <rFont val="Tahoma"/>
            <family val="2"/>
          </rPr>
          <t>วันที่กรอกข้อมูลรายละเอียดการรายงานผล</t>
        </r>
      </text>
    </comment>
    <comment ref="C3" authorId="0" shapeId="0" xr:uid="{F7368C9C-7CB3-4593-8AB2-3E5058FDAA27}">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88C2A80D-294B-4FA3-B918-4DA41858D954}">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4F2233E8-39C8-4895-ADCB-F820B36FECB2}">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8DF38FBD-2F7C-426B-8EF3-FD72572673EF}">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9AD073A1-C717-47DA-A15B-18CF3B14B71C}">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F1355D9F-2A4D-442E-B588-22E63D602B67}">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CC88F9EE-E22D-4ED4-8C64-25E6EE1D1DC7}">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8F1FAE7B-C0F7-4007-B7A6-FF9FEEC3A2D5}">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45BCA2CF-22F1-462F-9F0F-069BF5A106C3}">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14C8E85F-310B-4946-81DF-2CB8C201F4BD}">
      <text>
        <r>
          <rPr>
            <b/>
            <sz val="9"/>
            <color indexed="81"/>
            <rFont val="Tahoma"/>
            <family val="2"/>
          </rPr>
          <t>กำหนดหน่วยวัดในการชี้วัดผล</t>
        </r>
        <r>
          <rPr>
            <sz val="9"/>
            <color indexed="81"/>
            <rFont val="Tahoma"/>
            <family val="2"/>
          </rPr>
          <t xml:space="preserve">
</t>
        </r>
      </text>
    </comment>
    <comment ref="K10" authorId="0" shapeId="0" xr:uid="{392016B0-9B6B-4860-997F-BC84534F2E7C}">
      <text>
        <r>
          <rPr>
            <b/>
            <sz val="9"/>
            <color indexed="81"/>
            <rFont val="Tahoma"/>
            <family val="2"/>
          </rPr>
          <t>ผลงานที่คาดหวังตามแผนงาน</t>
        </r>
        <r>
          <rPr>
            <sz val="9"/>
            <color indexed="81"/>
            <rFont val="Tahoma"/>
            <family val="2"/>
          </rPr>
          <t xml:space="preserve">
</t>
        </r>
      </text>
    </comment>
    <comment ref="M10" authorId="0" shapeId="0" xr:uid="{E3250004-0175-4AE3-8BB7-CBD49BA87C74}">
      <text>
        <r>
          <rPr>
            <b/>
            <sz val="9"/>
            <color indexed="81"/>
            <rFont val="Tahoma"/>
            <family val="2"/>
          </rPr>
          <t>ผลงานที่ทำได้จริง ณ วันที่รายงานผล</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40DAEC69-FB51-4CFA-835B-CE04ECC479B2}">
      <text>
        <r>
          <rPr>
            <b/>
            <sz val="9"/>
            <color indexed="81"/>
            <rFont val="Tahoma"/>
            <family val="2"/>
          </rPr>
          <t>วันที่กรอกข้อมูลรายละเอียดการรายงานผล</t>
        </r>
      </text>
    </comment>
    <comment ref="C3" authorId="0" shapeId="0" xr:uid="{61663F60-1306-46B4-A8A7-43B5C3C21A7C}">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B1004D87-90EE-48AE-9F7C-85486B9FD865}">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A30329D9-3CF3-4687-AB7E-2D33A37EC17D}">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D1EFCB20-6352-4658-B491-A9C30DEC3502}">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80CA5CDD-0F74-46D3-A1B5-B674EE8687BF}">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B831AE05-0FA8-4136-ACC8-1CC6FAFCC1C5}">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22F0C463-CA91-4C47-880A-7C60B21CD41A}">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A9E212B6-D769-4775-897C-D61C32ACF00E}">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23E11E82-8631-43F8-A906-6BC54C90E38F}">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314EB79C-7FF2-490E-BAEA-E7A8610D3D0D}">
      <text>
        <r>
          <rPr>
            <b/>
            <sz val="9"/>
            <color indexed="81"/>
            <rFont val="Tahoma"/>
            <family val="2"/>
          </rPr>
          <t>กำหนดหน่วยวัดในการชี้วัดผล</t>
        </r>
        <r>
          <rPr>
            <sz val="9"/>
            <color indexed="81"/>
            <rFont val="Tahoma"/>
            <family val="2"/>
          </rPr>
          <t xml:space="preserve">
</t>
        </r>
      </text>
    </comment>
    <comment ref="K10" authorId="0" shapeId="0" xr:uid="{F6A28D9B-921F-4D70-B0B4-7BE69B2E4894}">
      <text>
        <r>
          <rPr>
            <b/>
            <sz val="9"/>
            <color indexed="81"/>
            <rFont val="Tahoma"/>
            <family val="2"/>
          </rPr>
          <t>ผลงานที่คาดหวังตามแผนงาน</t>
        </r>
        <r>
          <rPr>
            <sz val="9"/>
            <color indexed="81"/>
            <rFont val="Tahoma"/>
            <family val="2"/>
          </rPr>
          <t xml:space="preserve">
</t>
        </r>
      </text>
    </comment>
    <comment ref="M10" authorId="0" shapeId="0" xr:uid="{E9C27632-03BF-4D32-A2FD-23A835D201CF}">
      <text>
        <r>
          <rPr>
            <b/>
            <sz val="9"/>
            <color indexed="81"/>
            <rFont val="Tahoma"/>
            <family val="2"/>
          </rPr>
          <t>ผลงานที่ทำได้จริง ณ วันที่รายงานผล</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2F316608-492E-44A3-9FB3-AC89B20BBEF1}">
      <text>
        <r>
          <rPr>
            <b/>
            <sz val="9"/>
            <color indexed="81"/>
            <rFont val="Tahoma"/>
            <family val="2"/>
          </rPr>
          <t>วันที่กรอกข้อมูลรายละเอียดการรายงานผล</t>
        </r>
      </text>
    </comment>
    <comment ref="C3" authorId="0" shapeId="0" xr:uid="{3C4FE173-4D0A-485E-B5F8-D006A4B7D0FB}">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4E9F7A0B-BF4A-4AB1-AA60-BE5ED022E7C9}">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2C403C64-BB25-4385-9B69-72D60C8DE280}">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C4320A21-EC60-47BF-9CD6-E69A10C9F6AE}">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9FF0D817-48E5-4F92-8E44-5BF673CF88BC}">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A3CE6ED5-3BEE-47DE-B32D-15B7D20E9A05}">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5FC13949-3DC2-4B64-A6FC-94ABE1204D37}">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FAD1FC08-49FB-4D07-9629-9C0E3825022A}">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FD54EE10-A293-46E3-8FB6-99DD15960D69}">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D216B08D-BDB0-460A-9FE3-9802183FF245}">
      <text>
        <r>
          <rPr>
            <b/>
            <sz val="9"/>
            <color indexed="81"/>
            <rFont val="Tahoma"/>
            <family val="2"/>
          </rPr>
          <t>กำหนดหน่วยวัดในการชี้วัดผล</t>
        </r>
        <r>
          <rPr>
            <sz val="9"/>
            <color indexed="81"/>
            <rFont val="Tahoma"/>
            <family val="2"/>
          </rPr>
          <t xml:space="preserve">
</t>
        </r>
      </text>
    </comment>
    <comment ref="K10" authorId="0" shapeId="0" xr:uid="{DB8DAA9D-D963-43CB-B442-700434EE5DC0}">
      <text>
        <r>
          <rPr>
            <b/>
            <sz val="9"/>
            <color indexed="81"/>
            <rFont val="Tahoma"/>
            <family val="2"/>
          </rPr>
          <t>ผลงานที่คาดหวังตามแผนงาน</t>
        </r>
        <r>
          <rPr>
            <sz val="9"/>
            <color indexed="81"/>
            <rFont val="Tahoma"/>
            <family val="2"/>
          </rPr>
          <t xml:space="preserve">
</t>
        </r>
      </text>
    </comment>
    <comment ref="M10" authorId="0" shapeId="0" xr:uid="{786564E0-5A93-417A-AD23-C1A668C57119}">
      <text>
        <r>
          <rPr>
            <b/>
            <sz val="9"/>
            <color indexed="81"/>
            <rFont val="Tahoma"/>
            <family val="2"/>
          </rPr>
          <t>ผลงานที่ทำได้จริง ณ วันที่รายงานผล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07C89A0C-FF93-4926-A8E0-AB57F8586CE5}">
      <text>
        <r>
          <rPr>
            <b/>
            <sz val="9"/>
            <color indexed="81"/>
            <rFont val="Tahoma"/>
            <family val="2"/>
          </rPr>
          <t>วันที่กรอกข้อมูลรายละเอียดการรายงานผล</t>
        </r>
      </text>
    </comment>
    <comment ref="C3" authorId="0" shapeId="0" xr:uid="{25773583-11E1-4A7A-9640-A3D5D1004102}">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821C5515-C08A-4E61-98ED-D128B9A30122}">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4066F10F-A5CD-4ECA-B6B2-39BAB9F1A498}">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AB48BA70-87D7-49D8-9DFC-238A68DD6935}">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AE30B30D-7A94-4F9A-8A00-5F3A61E2B554}">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24EC2759-A2F1-4E78-9764-0C286D3FA761}">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9F3E987B-6B52-4B27-9FAC-D4884422D82B}">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8A091ECB-080C-4C1C-A07B-2B5DE6254208}">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51B3BDA4-D665-45A2-A04C-AB948ABEFD86}">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AEE54830-732A-439C-844B-48AC721B307E}">
      <text>
        <r>
          <rPr>
            <b/>
            <sz val="9"/>
            <color indexed="81"/>
            <rFont val="Tahoma"/>
            <family val="2"/>
          </rPr>
          <t>กำหนดหน่วยวัดในการชี้วัดผล</t>
        </r>
        <r>
          <rPr>
            <sz val="9"/>
            <color indexed="81"/>
            <rFont val="Tahoma"/>
            <family val="2"/>
          </rPr>
          <t xml:space="preserve">
</t>
        </r>
      </text>
    </comment>
    <comment ref="K10" authorId="0" shapeId="0" xr:uid="{510E063C-8CD2-4FDB-91D5-51C9F4B669A8}">
      <text>
        <r>
          <rPr>
            <b/>
            <sz val="9"/>
            <color indexed="81"/>
            <rFont val="Tahoma"/>
            <family val="2"/>
          </rPr>
          <t>ผลงานที่คาดหวังตามแผนงาน</t>
        </r>
        <r>
          <rPr>
            <sz val="9"/>
            <color indexed="81"/>
            <rFont val="Tahoma"/>
            <family val="2"/>
          </rPr>
          <t xml:space="preserve">
</t>
        </r>
      </text>
    </comment>
    <comment ref="M10" authorId="0" shapeId="0" xr:uid="{7AE01FCE-ED26-455D-B0DA-2286599CB3A8}">
      <text>
        <r>
          <rPr>
            <b/>
            <sz val="9"/>
            <color indexed="81"/>
            <rFont val="Tahoma"/>
            <family val="2"/>
          </rPr>
          <t>ผลงานที่ทำได้จริง ณ วันที่รายงานผล</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EFEDBED5-A86D-4C5C-9434-46EA66324110}">
      <text>
        <r>
          <rPr>
            <b/>
            <sz val="9"/>
            <color indexed="81"/>
            <rFont val="Tahoma"/>
            <family val="2"/>
          </rPr>
          <t>วันที่กรอกข้อมูลรายละเอียดการรายงานผล</t>
        </r>
      </text>
    </comment>
    <comment ref="C3" authorId="0" shapeId="0" xr:uid="{BFD4375A-0328-4282-A794-893717F5C57D}">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3AE69277-8F51-4D21-B93B-AA3400FCFAAD}">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AE31D38B-6B65-4D82-8630-9ADF0AB3DE0B}">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9FA5C98E-3815-49BD-B0F8-EF8CA3F49A86}">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9C1519FF-CE3E-4D9C-8CE8-04BD2F332B08}">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40992AE8-69A7-4475-9B1F-5DCADAD4E654}">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9E28D928-4CD7-4AE4-9071-347FC55BD44B}">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3303B6C0-0E8D-41F8-A5AE-2D45EBEC44D8}">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0CB5EFBE-BFDF-4509-9EA2-0569B1735C84}">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D53ECC7F-4B27-4C7F-A4E9-A89D96519753}">
      <text>
        <r>
          <rPr>
            <b/>
            <sz val="9"/>
            <color indexed="81"/>
            <rFont val="Tahoma"/>
            <family val="2"/>
          </rPr>
          <t>กำหนดหน่วยวัดในการชี้วัดผล</t>
        </r>
        <r>
          <rPr>
            <sz val="9"/>
            <color indexed="81"/>
            <rFont val="Tahoma"/>
            <family val="2"/>
          </rPr>
          <t xml:space="preserve">
</t>
        </r>
      </text>
    </comment>
    <comment ref="K10" authorId="0" shapeId="0" xr:uid="{7C02669D-F4D5-4EEF-B6D5-9F881D630E1E}">
      <text>
        <r>
          <rPr>
            <b/>
            <sz val="9"/>
            <color indexed="81"/>
            <rFont val="Tahoma"/>
            <family val="2"/>
          </rPr>
          <t>ผลงานที่คาดหวังตามแผนงาน</t>
        </r>
        <r>
          <rPr>
            <sz val="9"/>
            <color indexed="81"/>
            <rFont val="Tahoma"/>
            <family val="2"/>
          </rPr>
          <t xml:space="preserve">
</t>
        </r>
      </text>
    </comment>
    <comment ref="M10" authorId="0" shapeId="0" xr:uid="{0A55F677-6248-4E94-9868-3D5BE43791F3}">
      <text>
        <r>
          <rPr>
            <b/>
            <sz val="9"/>
            <color indexed="81"/>
            <rFont val="Tahoma"/>
            <family val="2"/>
          </rPr>
          <t>ผลงานที่ทำได้จริง ณ วันที่รายงานผล</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3389D760-4F7C-4F21-A7F9-2602D3E6730D}">
      <text>
        <r>
          <rPr>
            <b/>
            <sz val="9"/>
            <color indexed="81"/>
            <rFont val="Tahoma"/>
            <family val="2"/>
          </rPr>
          <t>วันที่กรอกข้อมูลรายละเอียดการรายงานผล</t>
        </r>
      </text>
    </comment>
    <comment ref="C3" authorId="0" shapeId="0" xr:uid="{956EEF99-C7B2-41A4-B04C-EADAAD4BEC46}">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01AF0EC7-D9E7-4709-880E-A14F706B9284}">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7C741B81-766B-4225-8281-855F6FCF2E59}">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CA5EC7FD-467F-4474-AA0B-0BD2F6862B97}">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50982280-8960-46BA-A9B7-40816E4D7BF7}">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7D026064-2906-4887-89FB-240F5C5473E8}">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3FD2C4A7-14B0-4C9C-8FA7-69CBB85322FC}">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6331D12D-0B51-45C5-AFEC-514E093ED79D}">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5ADFD570-41C6-4C92-8F96-56012F3DD630}">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A95DF566-D33C-4B05-BB7E-BC5B475A039B}">
      <text>
        <r>
          <rPr>
            <b/>
            <sz val="9"/>
            <color indexed="81"/>
            <rFont val="Tahoma"/>
            <family val="2"/>
          </rPr>
          <t>กำหนดหน่วยวัดในการชี้วัดผล</t>
        </r>
        <r>
          <rPr>
            <sz val="9"/>
            <color indexed="81"/>
            <rFont val="Tahoma"/>
            <family val="2"/>
          </rPr>
          <t xml:space="preserve">
</t>
        </r>
      </text>
    </comment>
    <comment ref="K10" authorId="0" shapeId="0" xr:uid="{31A0C4B1-E54C-4A5F-9FCB-4C27F01DED70}">
      <text>
        <r>
          <rPr>
            <b/>
            <sz val="9"/>
            <color indexed="81"/>
            <rFont val="Tahoma"/>
            <family val="2"/>
          </rPr>
          <t>ผลงานที่คาดหวังตามแผนงาน</t>
        </r>
        <r>
          <rPr>
            <sz val="9"/>
            <color indexed="81"/>
            <rFont val="Tahoma"/>
            <family val="2"/>
          </rPr>
          <t xml:space="preserve">
</t>
        </r>
      </text>
    </comment>
    <comment ref="M10" authorId="0" shapeId="0" xr:uid="{AC0626D2-361E-42A8-AB0B-C1373D70E84E}">
      <text>
        <r>
          <rPr>
            <b/>
            <sz val="9"/>
            <color indexed="81"/>
            <rFont val="Tahoma"/>
            <family val="2"/>
          </rPr>
          <t>ผลงานที่ทำได้จริง ณ วันที่รายงานผล</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9AC0392F-7DBE-4A92-B732-F3E4E08F5017}">
      <text>
        <r>
          <rPr>
            <b/>
            <sz val="9"/>
            <color indexed="81"/>
            <rFont val="Tahoma"/>
            <family val="2"/>
          </rPr>
          <t>วันที่กรอกข้อมูลรายละเอียดการรายงานผล</t>
        </r>
      </text>
    </comment>
    <comment ref="C3" authorId="0" shapeId="0" xr:uid="{13365D4A-C852-4973-B32F-D6748183D915}">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EB70910F-027C-4531-9282-BACD8FA4BA1E}">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5B1B5CED-A4A0-48DB-AAC7-6C3D6F50DDB6}">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5F692F6F-B8FE-4900-94D8-2B2281B447C2}">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72D15C6C-1C9D-44F9-AA3E-188EE83E3402}">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EF60051D-9813-4AB1-B113-C3A1423932DD}">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D05CA2D0-897E-4C7C-96B5-71B35A399FAD}">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4376822F-6FA0-4DF0-9F9A-B75394323268}">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435759BA-2929-4D92-B361-B83551B4325A}">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C1771A9D-28CF-4E3F-9003-41C7C1BFEF0C}">
      <text>
        <r>
          <rPr>
            <b/>
            <sz val="9"/>
            <color indexed="81"/>
            <rFont val="Tahoma"/>
            <family val="2"/>
          </rPr>
          <t>กำหนดหน่วยวัดในการชี้วัดผล</t>
        </r>
        <r>
          <rPr>
            <sz val="9"/>
            <color indexed="81"/>
            <rFont val="Tahoma"/>
            <family val="2"/>
          </rPr>
          <t xml:space="preserve">
</t>
        </r>
      </text>
    </comment>
    <comment ref="K10" authorId="0" shapeId="0" xr:uid="{431A1A77-F411-42A9-ABAF-54753CE5A4C3}">
      <text>
        <r>
          <rPr>
            <b/>
            <sz val="9"/>
            <color indexed="81"/>
            <rFont val="Tahoma"/>
            <family val="2"/>
          </rPr>
          <t>ผลงานที่คาดหวังตามแผนงาน</t>
        </r>
        <r>
          <rPr>
            <sz val="9"/>
            <color indexed="81"/>
            <rFont val="Tahoma"/>
            <family val="2"/>
          </rPr>
          <t xml:space="preserve">
</t>
        </r>
      </text>
    </comment>
    <comment ref="M10" authorId="0" shapeId="0" xr:uid="{A5D4C7B3-7525-49FE-9462-3F5D649CCCF2}">
      <text>
        <r>
          <rPr>
            <b/>
            <sz val="9"/>
            <color indexed="81"/>
            <rFont val="Tahoma"/>
            <family val="2"/>
          </rPr>
          <t>ผลงานที่ทำได้จริง ณ วันที่รายงานผล</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4B1ADC24-8241-46E3-893E-B180C2F2DEBB}">
      <text>
        <r>
          <rPr>
            <b/>
            <sz val="9"/>
            <color indexed="81"/>
            <rFont val="Tahoma"/>
            <family val="2"/>
          </rPr>
          <t>วันที่กรอกข้อมูลรายละเอียดการรายงานผล</t>
        </r>
      </text>
    </comment>
    <comment ref="C3" authorId="0" shapeId="0" xr:uid="{9950EAF3-311F-4901-B86F-955FE9F8CFE8}">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BDB076AE-239A-4515-BC1E-8D655F30D088}">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6E3352FB-4F95-44FA-9BC2-29665FF41C9C}">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7681A156-35F6-4C1A-8424-A08075C014FF}">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BBF902CB-8D6D-43F7-92ED-9777B21BDCC7}">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4484F944-E92C-4FC4-A832-518514DBF795}">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9B41E356-6F0F-491A-BF5A-0D7D0E9B7263}">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94106A2E-47D0-4975-8066-1659B38770B3}">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7F978552-92EF-4337-A7D7-38BC979A1781}">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75B4F2B8-A811-4806-9A28-FE5FCF49BBFE}">
      <text>
        <r>
          <rPr>
            <b/>
            <sz val="9"/>
            <color indexed="81"/>
            <rFont val="Tahoma"/>
            <family val="2"/>
          </rPr>
          <t>กำหนดหน่วยวัดในการชี้วัดผล</t>
        </r>
        <r>
          <rPr>
            <sz val="9"/>
            <color indexed="81"/>
            <rFont val="Tahoma"/>
            <family val="2"/>
          </rPr>
          <t xml:space="preserve">
</t>
        </r>
      </text>
    </comment>
    <comment ref="K10" authorId="0" shapeId="0" xr:uid="{F9911419-1D4A-47D9-89BA-603D9738513E}">
      <text>
        <r>
          <rPr>
            <b/>
            <sz val="9"/>
            <color indexed="81"/>
            <rFont val="Tahoma"/>
            <family val="2"/>
          </rPr>
          <t>ผลงานที่คาดหวังตามแผนงาน</t>
        </r>
        <r>
          <rPr>
            <sz val="9"/>
            <color indexed="81"/>
            <rFont val="Tahoma"/>
            <family val="2"/>
          </rPr>
          <t xml:space="preserve">
</t>
        </r>
      </text>
    </comment>
    <comment ref="M10" authorId="0" shapeId="0" xr:uid="{8F0568C5-44B6-4A1F-956E-C972800C10B4}">
      <text>
        <r>
          <rPr>
            <b/>
            <sz val="9"/>
            <color indexed="81"/>
            <rFont val="Tahoma"/>
            <family val="2"/>
          </rPr>
          <t>ผลงานที่ทำได้จริง ณ วันที่รายงานผล</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65B8AEE6-C328-47F6-BB8C-A362D6653C14}">
      <text>
        <r>
          <rPr>
            <b/>
            <sz val="9"/>
            <color indexed="81"/>
            <rFont val="Tahoma"/>
            <family val="2"/>
          </rPr>
          <t>วันที่กรอกข้อมูลรายละเอียดการรายงานผล</t>
        </r>
      </text>
    </comment>
    <comment ref="C3" authorId="0" shapeId="0" xr:uid="{85FE3C73-ADD1-4DD9-8E29-FB6C07A14DEE}">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50045C46-8A0D-4CA7-B4D1-DC7842BD69F8}">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DC0B3E5D-6693-4648-91F8-F21B58AFC311}">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56CDED1A-2118-46D0-AEE8-C90ED7A05288}">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DA3ED08A-6B88-4C39-9838-9658359C41A1}">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8529C5D7-8A4D-4A29-BB2B-3F66443C8F3C}">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0FEA63EB-A126-4323-A35A-033A9D1610D7}">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DAA29AA6-2C49-40E3-A23D-971E1140F9CB}">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D94376B9-A738-4F60-8523-1E8EB0E0527D}">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106D8217-1785-40FC-8A55-FC075DE68B91}">
      <text>
        <r>
          <rPr>
            <b/>
            <sz val="9"/>
            <color indexed="81"/>
            <rFont val="Tahoma"/>
            <family val="2"/>
          </rPr>
          <t>กำหนดหน่วยวัดในการชี้วัดผล</t>
        </r>
        <r>
          <rPr>
            <sz val="9"/>
            <color indexed="81"/>
            <rFont val="Tahoma"/>
            <family val="2"/>
          </rPr>
          <t xml:space="preserve">
</t>
        </r>
      </text>
    </comment>
    <comment ref="K10" authorId="0" shapeId="0" xr:uid="{A4EDA73F-ED2A-4CD6-A3B0-D6F78E71DD88}">
      <text>
        <r>
          <rPr>
            <b/>
            <sz val="9"/>
            <color indexed="81"/>
            <rFont val="Tahoma"/>
            <family val="2"/>
          </rPr>
          <t>ผลงานที่คาดหวังตามแผนงาน</t>
        </r>
        <r>
          <rPr>
            <sz val="9"/>
            <color indexed="81"/>
            <rFont val="Tahoma"/>
            <family val="2"/>
          </rPr>
          <t xml:space="preserve">
</t>
        </r>
      </text>
    </comment>
    <comment ref="M10" authorId="0" shapeId="0" xr:uid="{90C62DBD-B026-441F-B31D-EFA7B78915F3}">
      <text>
        <r>
          <rPr>
            <b/>
            <sz val="9"/>
            <color indexed="81"/>
            <rFont val="Tahoma"/>
            <family val="2"/>
          </rPr>
          <t>ผลงานที่ทำได้จริง ณ วันที่รายงานผล</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32DB8C62-8E92-4C89-B036-F778CA22AD6F}">
      <text>
        <r>
          <rPr>
            <b/>
            <sz val="9"/>
            <color indexed="81"/>
            <rFont val="Tahoma"/>
            <family val="2"/>
          </rPr>
          <t>วันที่กรอกข้อมูลรายละเอียดการรายงานผล</t>
        </r>
      </text>
    </comment>
    <comment ref="C3" authorId="0" shapeId="0" xr:uid="{1F9B3813-EA27-440A-A8DD-C74624BD45CE}">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F13EFBB9-DD83-401F-9E02-F3A4990D8A8D}">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655A5187-D810-4D3A-8720-12B454189409}">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C0B90C0F-2558-4064-A192-4CD6C8A4EE74}">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121DB3F0-AB6F-4B20-9EA5-81F5A429433C}">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BA7E2DC0-6144-44EB-98E3-D96D019ADBEA}">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33905A0A-2936-4E9E-8064-F80483378D1A}">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2B2EB6E1-575F-4CF2-9B87-1B42E8FAE132}">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9ED96701-D804-4C3C-BD50-4ADAE088AD1E}">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5BB9E907-83B7-4C2D-9265-09584E362F56}">
      <text>
        <r>
          <rPr>
            <b/>
            <sz val="9"/>
            <color indexed="81"/>
            <rFont val="Tahoma"/>
            <family val="2"/>
          </rPr>
          <t>กำหนดหน่วยวัดในการชี้วัดผล</t>
        </r>
        <r>
          <rPr>
            <sz val="9"/>
            <color indexed="81"/>
            <rFont val="Tahoma"/>
            <family val="2"/>
          </rPr>
          <t xml:space="preserve">
</t>
        </r>
      </text>
    </comment>
    <comment ref="K10" authorId="0" shapeId="0" xr:uid="{DE60FD9A-C8BE-489E-89C8-D6AA1C30BADF}">
      <text>
        <r>
          <rPr>
            <b/>
            <sz val="9"/>
            <color indexed="81"/>
            <rFont val="Tahoma"/>
            <family val="2"/>
          </rPr>
          <t>ผลงานที่คาดหวังตามแผนงาน</t>
        </r>
        <r>
          <rPr>
            <sz val="9"/>
            <color indexed="81"/>
            <rFont val="Tahoma"/>
            <family val="2"/>
          </rPr>
          <t xml:space="preserve">
</t>
        </r>
      </text>
    </comment>
    <comment ref="M10" authorId="0" shapeId="0" xr:uid="{378D372C-67C5-4AF8-9A16-5AD6A5AB661D}">
      <text>
        <r>
          <rPr>
            <b/>
            <sz val="9"/>
            <color indexed="81"/>
            <rFont val="Tahoma"/>
            <family val="2"/>
          </rPr>
          <t>ผลงานที่ทำได้จริง ณ วันที่รายงานผล</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8260BE06-E4F1-4ADC-8716-49414CD7159A}">
      <text>
        <r>
          <rPr>
            <b/>
            <sz val="9"/>
            <color indexed="81"/>
            <rFont val="Tahoma"/>
            <family val="2"/>
          </rPr>
          <t>วันที่กรอกข้อมูลรายละเอียดการรายงานผล</t>
        </r>
      </text>
    </comment>
    <comment ref="C3" authorId="0" shapeId="0" xr:uid="{5D0E9224-4491-4559-AFF0-5A28E6358308}">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4FC32830-0034-4C8E-B8D7-31DBDABA3945}">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177CCD8E-9209-4751-ADA9-E49EA6DFCB6A}">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8A8B0E14-6B23-4F55-B1B4-2DCBE2D96BB3}">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EAFC7D94-8540-4068-983E-0DC762A7ABB1}">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8CC25453-9ADD-4F26-8D8F-7F7B397CFB1B}">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8273E9C7-4CE8-4CAD-BE08-50630B4A0337}">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B827D6AF-65E0-4314-B251-B3E26A8C7074}">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488A904E-14F2-4FB6-9233-696A08EEF192}">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26E97EF2-EF69-4279-8BE2-0BA70D46AFF1}">
      <text>
        <r>
          <rPr>
            <b/>
            <sz val="9"/>
            <color indexed="81"/>
            <rFont val="Tahoma"/>
            <family val="2"/>
          </rPr>
          <t>กำหนดหน่วยวัดในการชี้วัดผล</t>
        </r>
        <r>
          <rPr>
            <sz val="9"/>
            <color indexed="81"/>
            <rFont val="Tahoma"/>
            <family val="2"/>
          </rPr>
          <t xml:space="preserve">
</t>
        </r>
      </text>
    </comment>
    <comment ref="K10" authorId="0" shapeId="0" xr:uid="{5AF54AA0-C652-4CF6-BA62-5B261F70F05F}">
      <text>
        <r>
          <rPr>
            <b/>
            <sz val="9"/>
            <color indexed="81"/>
            <rFont val="Tahoma"/>
            <family val="2"/>
          </rPr>
          <t>ผลงานที่คาดหวังตามแผนงาน</t>
        </r>
        <r>
          <rPr>
            <sz val="9"/>
            <color indexed="81"/>
            <rFont val="Tahoma"/>
            <family val="2"/>
          </rPr>
          <t xml:space="preserve">
</t>
        </r>
      </text>
    </comment>
    <comment ref="M10" authorId="0" shapeId="0" xr:uid="{19D37825-DB30-4B89-AC58-3CE1F86561F7}">
      <text>
        <r>
          <rPr>
            <b/>
            <sz val="9"/>
            <color indexed="81"/>
            <rFont val="Tahoma"/>
            <family val="2"/>
          </rPr>
          <t>ผลงานที่ทำได้จริง ณ วันที่รายงานผล</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875A3521-9441-431D-AF26-60CCF9E740A4}">
      <text>
        <r>
          <rPr>
            <b/>
            <sz val="9"/>
            <color indexed="81"/>
            <rFont val="Tahoma"/>
            <family val="2"/>
          </rPr>
          <t>วันที่กรอกข้อมูลรายละเอียดการรายงานผล</t>
        </r>
      </text>
    </comment>
    <comment ref="C3" authorId="0" shapeId="0" xr:uid="{57B5053C-187B-40D3-8353-6A9B41745AAA}">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9E85F4C4-1DF0-4E5F-A72B-07D4DD20447B}">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63792B1B-3FA7-4C6E-8623-EBCF32D81619}">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5D60167F-AF0A-4B26-A05A-4B9B99866E79}">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B92EF966-0F8B-4FBE-9C24-DA27C7E3CC60}">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00B4EFAA-CF9A-40CC-A09E-D66D0DC3C0A3}">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BB25E7AF-6718-49DF-A865-4989122EE628}">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532F4EED-CBAE-457B-A35F-A25EE2524DC3}">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F936FC43-FF32-406B-8DAC-268AE5B1F4F4}">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37F59235-52CF-4813-8AAB-17AA31AEA8CD}">
      <text>
        <r>
          <rPr>
            <b/>
            <sz val="9"/>
            <color indexed="81"/>
            <rFont val="Tahoma"/>
            <family val="2"/>
          </rPr>
          <t>กำหนดหน่วยวัดในการชี้วัดผล</t>
        </r>
        <r>
          <rPr>
            <sz val="9"/>
            <color indexed="81"/>
            <rFont val="Tahoma"/>
            <family val="2"/>
          </rPr>
          <t xml:space="preserve">
</t>
        </r>
      </text>
    </comment>
    <comment ref="K10" authorId="0" shapeId="0" xr:uid="{45C45A06-2F5C-401C-A16A-FEE748B7B9DF}">
      <text>
        <r>
          <rPr>
            <b/>
            <sz val="9"/>
            <color indexed="81"/>
            <rFont val="Tahoma"/>
            <family val="2"/>
          </rPr>
          <t>ผลงานที่คาดหวังตามแผนงาน</t>
        </r>
        <r>
          <rPr>
            <sz val="9"/>
            <color indexed="81"/>
            <rFont val="Tahoma"/>
            <family val="2"/>
          </rPr>
          <t xml:space="preserve">
</t>
        </r>
      </text>
    </comment>
    <comment ref="M10" authorId="0" shapeId="0" xr:uid="{18172336-8EED-4419-9B4F-3106017263F0}">
      <text>
        <r>
          <rPr>
            <b/>
            <sz val="9"/>
            <color indexed="81"/>
            <rFont val="Tahoma"/>
            <family val="2"/>
          </rPr>
          <t>ผลงานที่ทำได้จริง ณ วันที่รายงานผล</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BCB79D81-1146-4455-9F62-2BEBA805B314}">
      <text>
        <r>
          <rPr>
            <b/>
            <sz val="9"/>
            <color indexed="81"/>
            <rFont val="Tahoma"/>
            <family val="2"/>
          </rPr>
          <t>วันที่กรอกข้อมูลรายละเอียดการรายงานผล</t>
        </r>
      </text>
    </comment>
    <comment ref="C3" authorId="0" shapeId="0" xr:uid="{A758C56F-02F4-4B6C-A367-ED41331189E5}">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146E9A03-73BD-4C17-8287-6908E8C54213}">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09B4B52F-A1AF-4B3C-9669-DD60F96E72FE}">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B6B8D49D-F16C-4A25-B6B8-34D3447C1D4A}">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7D09BEEC-6BB0-4E8B-B154-FD6373001D9D}">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CC83D486-70C4-4388-A236-8D87FD246E75}">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C717F315-DD71-48B0-A0EB-05ED4C753FC4}">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3BF89D5B-57AE-4F35-9D11-DCD7B16CFDAC}">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951CA61E-6144-479A-BAE5-C99597C94881}">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AB67D4D8-AD09-4BCD-8C07-91C7C2C28AC1}">
      <text>
        <r>
          <rPr>
            <b/>
            <sz val="9"/>
            <color indexed="81"/>
            <rFont val="Tahoma"/>
            <family val="2"/>
          </rPr>
          <t>กำหนดหน่วยวัดในการชี้วัดผล</t>
        </r>
        <r>
          <rPr>
            <sz val="9"/>
            <color indexed="81"/>
            <rFont val="Tahoma"/>
            <family val="2"/>
          </rPr>
          <t xml:space="preserve">
</t>
        </r>
      </text>
    </comment>
    <comment ref="K10" authorId="0" shapeId="0" xr:uid="{93485CA3-157E-4E88-A4AD-C85D2B75D45D}">
      <text>
        <r>
          <rPr>
            <b/>
            <sz val="9"/>
            <color indexed="81"/>
            <rFont val="Tahoma"/>
            <family val="2"/>
          </rPr>
          <t>ผลงานที่คาดหวังตามแผนงาน</t>
        </r>
        <r>
          <rPr>
            <sz val="9"/>
            <color indexed="81"/>
            <rFont val="Tahoma"/>
            <family val="2"/>
          </rPr>
          <t xml:space="preserve">
</t>
        </r>
      </text>
    </comment>
    <comment ref="M10" authorId="0" shapeId="0" xr:uid="{BBAB1A3A-E8CD-46B2-9845-82C54B4BE30C}">
      <text>
        <r>
          <rPr>
            <b/>
            <sz val="9"/>
            <color indexed="81"/>
            <rFont val="Tahoma"/>
            <family val="2"/>
          </rPr>
          <t>ผลงานที่ทำได้จริง ณ วันที่รายงานผล</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9FD03B6F-334D-4B08-9906-0DD43045EFC3}">
      <text>
        <r>
          <rPr>
            <b/>
            <sz val="9"/>
            <color indexed="81"/>
            <rFont val="Tahoma"/>
            <family val="2"/>
          </rPr>
          <t>วันที่กรอกข้อมูลรายละเอียดการรายงานผล</t>
        </r>
      </text>
    </comment>
    <comment ref="C3" authorId="0" shapeId="0" xr:uid="{98A6612B-6F7F-4C73-BC9D-BE040106592C}">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92C1E805-6C28-4A1F-814D-634FB25FA9A6}">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2C51B098-99EA-4E86-92D9-57CCA0AC9965}">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6FEF4DE9-718D-445B-A8D2-F7250CCE4F97}">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64E1D5ED-4548-43CE-8C38-7D3DAAF8F258}">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B6CD02BF-D13F-4B8C-9F5E-C2039C094AE8}">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A77F7FBC-E25C-4DBE-8676-203B8F6E9FAF}">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7F8302FC-E21C-4D65-AD1D-0BB76FD89A72}">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B469FAFB-CA80-4F53-B465-44FC9F8F2773}">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FBABB320-9A41-408C-BA50-1EA7B3413FBC}">
      <text>
        <r>
          <rPr>
            <b/>
            <sz val="9"/>
            <color indexed="81"/>
            <rFont val="Tahoma"/>
            <family val="2"/>
          </rPr>
          <t>กำหนดหน่วยวัดในการชี้วัดผล</t>
        </r>
        <r>
          <rPr>
            <sz val="9"/>
            <color indexed="81"/>
            <rFont val="Tahoma"/>
            <family val="2"/>
          </rPr>
          <t xml:space="preserve">
</t>
        </r>
      </text>
    </comment>
    <comment ref="K10" authorId="0" shapeId="0" xr:uid="{F01424ED-45F8-4C93-9BB6-AD788631E20C}">
      <text>
        <r>
          <rPr>
            <b/>
            <sz val="9"/>
            <color indexed="81"/>
            <rFont val="Tahoma"/>
            <family val="2"/>
          </rPr>
          <t>ผลงานที่คาดหวังตามแผนงาน</t>
        </r>
        <r>
          <rPr>
            <sz val="9"/>
            <color indexed="81"/>
            <rFont val="Tahoma"/>
            <family val="2"/>
          </rPr>
          <t xml:space="preserve">
</t>
        </r>
      </text>
    </comment>
    <comment ref="M10" authorId="0" shapeId="0" xr:uid="{8A750EC1-81CB-46EA-8DFB-78031DCB65F6}">
      <text>
        <r>
          <rPr>
            <b/>
            <sz val="9"/>
            <color indexed="81"/>
            <rFont val="Tahoma"/>
            <family val="2"/>
          </rPr>
          <t>ผลงานที่ทำได้จริง ณ วันที่รายงานผล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3DF56055-D092-409F-A715-E059D24BFD14}">
      <text>
        <r>
          <rPr>
            <b/>
            <sz val="9"/>
            <color indexed="81"/>
            <rFont val="Tahoma"/>
            <family val="2"/>
          </rPr>
          <t>วันที่กรอกข้อมูลรายละเอียดการรายงานผล</t>
        </r>
      </text>
    </comment>
    <comment ref="C3" authorId="0" shapeId="0" xr:uid="{D31C1B52-F306-475C-A89C-C69590CE4E29}">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41591613-201A-44E9-9954-2E955829ACB9}">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8DE8CDC7-5A71-4BD6-9D0D-91B2BB492897}">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71C5684F-647D-4E8C-BC8F-2D1E19E71944}">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1939BC0F-5D54-401A-8E98-BFD7A3A34EB2}">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F817D527-592A-4651-8D8C-678F79591EA7}">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FC5BE0CB-4E91-43E0-AFA6-5CD5E1139887}">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15B8CB5B-B405-4736-AB2A-7BD2564F3AF9}">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927FB158-868E-4AD9-9126-3725DA2C6034}">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FD51C4F3-6D4C-47EF-9374-4AF84C36875F}">
      <text>
        <r>
          <rPr>
            <b/>
            <sz val="9"/>
            <color indexed="81"/>
            <rFont val="Tahoma"/>
            <family val="2"/>
          </rPr>
          <t>กำหนดหน่วยวัดในการชี้วัดผล</t>
        </r>
        <r>
          <rPr>
            <sz val="9"/>
            <color indexed="81"/>
            <rFont val="Tahoma"/>
            <family val="2"/>
          </rPr>
          <t xml:space="preserve">
</t>
        </r>
      </text>
    </comment>
    <comment ref="K10" authorId="0" shapeId="0" xr:uid="{E8A26E66-A3A2-4578-B52A-2AA0A2A474F7}">
      <text>
        <r>
          <rPr>
            <b/>
            <sz val="9"/>
            <color indexed="81"/>
            <rFont val="Tahoma"/>
            <family val="2"/>
          </rPr>
          <t>ผลงานที่คาดหวังตามแผนงาน</t>
        </r>
        <r>
          <rPr>
            <sz val="9"/>
            <color indexed="81"/>
            <rFont val="Tahoma"/>
            <family val="2"/>
          </rPr>
          <t xml:space="preserve">
</t>
        </r>
      </text>
    </comment>
    <comment ref="M10" authorId="0" shapeId="0" xr:uid="{747B5660-0FF0-4E6B-BC4E-24374CE77841}">
      <text>
        <r>
          <rPr>
            <b/>
            <sz val="9"/>
            <color indexed="81"/>
            <rFont val="Tahoma"/>
            <family val="2"/>
          </rPr>
          <t>ผลงานที่ทำได้จริง ณ วันที่รายงานผล</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E9ADD3B0-A211-44D7-AF19-B2F34ECB5837}">
      <text>
        <r>
          <rPr>
            <b/>
            <sz val="9"/>
            <color indexed="81"/>
            <rFont val="Tahoma"/>
            <family val="2"/>
          </rPr>
          <t>วันที่กรอกข้อมูลรายละเอียดการรายงานผล</t>
        </r>
      </text>
    </comment>
    <comment ref="C3" authorId="0" shapeId="0" xr:uid="{C86BCD27-7B7F-42D2-BEE9-28242C95B9F6}">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3BF604A9-9840-49FE-BF0C-3D382195391C}">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2767A76B-5754-49E6-A442-F63BF181B682}">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2218783D-9786-4322-B8D7-C4D91F448770}">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8EDAE651-0323-4702-A2C5-0FC1514C93E9}">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C5349F25-170D-480C-B46C-6ECD66AF6D59}">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B6A8523A-B213-45C0-A5D1-24491E9B9B5A}">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85CF951C-849D-4063-8151-C42C8FC8FA6E}">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DB38FAEC-8F2C-4BD1-B559-D5D571745902}">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A3FAF85D-5D1D-406C-B58B-FD71DE41B332}">
      <text>
        <r>
          <rPr>
            <b/>
            <sz val="9"/>
            <color indexed="81"/>
            <rFont val="Tahoma"/>
            <family val="2"/>
          </rPr>
          <t>กำหนดหน่วยวัดในการชี้วัดผล</t>
        </r>
        <r>
          <rPr>
            <sz val="9"/>
            <color indexed="81"/>
            <rFont val="Tahoma"/>
            <family val="2"/>
          </rPr>
          <t xml:space="preserve">
</t>
        </r>
      </text>
    </comment>
    <comment ref="K10" authorId="0" shapeId="0" xr:uid="{D796D0E8-633C-4114-91F3-24254446FB9F}">
      <text>
        <r>
          <rPr>
            <b/>
            <sz val="9"/>
            <color indexed="81"/>
            <rFont val="Tahoma"/>
            <family val="2"/>
          </rPr>
          <t>ผลงานที่คาดหวังตามแผนงาน</t>
        </r>
        <r>
          <rPr>
            <sz val="9"/>
            <color indexed="81"/>
            <rFont val="Tahoma"/>
            <family val="2"/>
          </rPr>
          <t xml:space="preserve">
</t>
        </r>
      </text>
    </comment>
    <comment ref="M10" authorId="0" shapeId="0" xr:uid="{61A49031-DBA2-4A62-B606-B8CF5AC77BFD}">
      <text>
        <r>
          <rPr>
            <b/>
            <sz val="9"/>
            <color indexed="81"/>
            <rFont val="Tahoma"/>
            <family val="2"/>
          </rPr>
          <t>ผลงานที่ทำได้จริง ณ วันที่รายงานผล</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6CB8FEF5-A554-44AA-8BE1-70C434500E09}">
      <text>
        <r>
          <rPr>
            <b/>
            <sz val="9"/>
            <color indexed="81"/>
            <rFont val="Tahoma"/>
            <family val="2"/>
          </rPr>
          <t>วันที่กรอกข้อมูลรายละเอียดการรายงานผล</t>
        </r>
      </text>
    </comment>
    <comment ref="C3" authorId="0" shapeId="0" xr:uid="{28EEAB6C-DDF5-4DC9-9809-E5E5B7C7B00F}">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47824403-6EE8-4B99-AB42-DD0C2DE481F0}">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906C58E4-E990-44A3-A7EB-8278C73E7DA5}">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817F7A68-D33C-4389-AB88-4466F233A5F8}">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6E7B3CE1-02C7-4684-BA8D-166DE2A3FC36}">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ADF3E38B-2263-4ABB-B5A4-85DBB85E19B4}">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0090FC1A-DB1D-4E09-9120-B1F18487EFDE}">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EE9F65D4-CCD6-4CA7-A67A-FAB2DC0AB0B3}">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64A9B596-F4AA-47FB-9301-A9D614573AD3}">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075AE7C1-D0CF-4D14-AEA0-B6DBFAC32BC2}">
      <text>
        <r>
          <rPr>
            <b/>
            <sz val="9"/>
            <color indexed="81"/>
            <rFont val="Tahoma"/>
            <family val="2"/>
          </rPr>
          <t>กำหนดหน่วยวัดในการชี้วัดผล</t>
        </r>
        <r>
          <rPr>
            <sz val="9"/>
            <color indexed="81"/>
            <rFont val="Tahoma"/>
            <family val="2"/>
          </rPr>
          <t xml:space="preserve">
</t>
        </r>
      </text>
    </comment>
    <comment ref="K10" authorId="0" shapeId="0" xr:uid="{D329308E-2DC4-49DD-87A1-BA9B61249BB0}">
      <text>
        <r>
          <rPr>
            <b/>
            <sz val="9"/>
            <color indexed="81"/>
            <rFont val="Tahoma"/>
            <family val="2"/>
          </rPr>
          <t>ผลงานที่คาดหวังตามแผนงาน</t>
        </r>
        <r>
          <rPr>
            <sz val="9"/>
            <color indexed="81"/>
            <rFont val="Tahoma"/>
            <family val="2"/>
          </rPr>
          <t xml:space="preserve">
</t>
        </r>
      </text>
    </comment>
    <comment ref="M10" authorId="0" shapeId="0" xr:uid="{39B7BE8F-3368-4746-8853-8CBCB2663180}">
      <text>
        <r>
          <rPr>
            <b/>
            <sz val="9"/>
            <color indexed="81"/>
            <rFont val="Tahoma"/>
            <family val="2"/>
          </rPr>
          <t>ผลงานที่ทำได้จริง ณ วันที่รายงานผล</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F9996DC6-149A-4FFA-BA78-E3E1FF284994}">
      <text>
        <r>
          <rPr>
            <b/>
            <sz val="9"/>
            <color indexed="81"/>
            <rFont val="Tahoma"/>
            <family val="2"/>
          </rPr>
          <t>วันที่กรอกข้อมูลรายละเอียดการรายงานผล</t>
        </r>
      </text>
    </comment>
    <comment ref="C3" authorId="0" shapeId="0" xr:uid="{1FB9B4CC-B511-4C49-809E-960ED90D9E42}">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27F97989-A3BA-4C4A-AEED-C4C613666794}">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5759EA55-44AE-47D5-8512-24F1DAD58D6F}">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9FF653D2-0F9A-4A37-84EC-059D59D77694}">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247FEF91-FCBA-4C6C-8591-BA6B31A68DC9}">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8659C902-BB51-4FF0-95C1-513082831787}">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FF4ECA3A-CF73-4A73-A7EB-A18FE43B7ACB}">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F569C300-61AB-41DA-B7D2-6C2FDE2BC796}">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235CE903-B802-465B-82D5-E8865007ACA9}">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7FF0FE54-FA75-40DA-8301-858AE2BD1079}">
      <text>
        <r>
          <rPr>
            <b/>
            <sz val="9"/>
            <color indexed="81"/>
            <rFont val="Tahoma"/>
            <family val="2"/>
          </rPr>
          <t>กำหนดหน่วยวัดในการชี้วัดผล</t>
        </r>
        <r>
          <rPr>
            <sz val="9"/>
            <color indexed="81"/>
            <rFont val="Tahoma"/>
            <family val="2"/>
          </rPr>
          <t xml:space="preserve">
</t>
        </r>
      </text>
    </comment>
    <comment ref="K10" authorId="0" shapeId="0" xr:uid="{F98C8A7B-2CDA-4F18-9232-4955464F51C4}">
      <text>
        <r>
          <rPr>
            <b/>
            <sz val="9"/>
            <color indexed="81"/>
            <rFont val="Tahoma"/>
            <family val="2"/>
          </rPr>
          <t>ผลงานที่คาดหวังตามแผนงาน</t>
        </r>
        <r>
          <rPr>
            <sz val="9"/>
            <color indexed="81"/>
            <rFont val="Tahoma"/>
            <family val="2"/>
          </rPr>
          <t xml:space="preserve">
</t>
        </r>
      </text>
    </comment>
    <comment ref="M10" authorId="0" shapeId="0" xr:uid="{3C819672-BF3E-4E0C-BB78-CB44E73F206A}">
      <text>
        <r>
          <rPr>
            <b/>
            <sz val="9"/>
            <color indexed="81"/>
            <rFont val="Tahoma"/>
            <family val="2"/>
          </rPr>
          <t>ผลงานที่ทำได้จริง ณ วันที่รายงานผล</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F5896607-FDBA-427E-ACD7-B10DD75BADED}">
      <text>
        <r>
          <rPr>
            <b/>
            <sz val="9"/>
            <color indexed="81"/>
            <rFont val="Tahoma"/>
            <family val="2"/>
          </rPr>
          <t>วันที่กรอกข้อมูลรายละเอียดการรายงานผล</t>
        </r>
      </text>
    </comment>
    <comment ref="C3" authorId="0" shapeId="0" xr:uid="{EC074516-E621-41A6-B542-72EACF29D587}">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8E92DB6F-496F-4817-A550-5E350D3F3468}">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96E113B2-C9C4-441A-9455-84019C60FFF5}">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E7401416-3750-47F9-8554-26E240BB26C7}">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5927142F-AAF4-43DC-B75C-140A474D3533}">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D5286C05-2035-4E8C-826F-0A03DC90759A}">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A99DDBA5-4C2E-4A2A-9556-E69962F05E3D}">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6C245C67-2041-4A9C-8A88-BCF5B35EAC3A}">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7619A494-647B-4266-A279-35069922B90D}">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C789AB5F-39A9-43AC-BD00-EE761EFAF9C9}">
      <text>
        <r>
          <rPr>
            <b/>
            <sz val="9"/>
            <color indexed="81"/>
            <rFont val="Tahoma"/>
            <family val="2"/>
          </rPr>
          <t>กำหนดหน่วยวัดในการชี้วัดผล</t>
        </r>
        <r>
          <rPr>
            <sz val="9"/>
            <color indexed="81"/>
            <rFont val="Tahoma"/>
            <family val="2"/>
          </rPr>
          <t xml:space="preserve">
</t>
        </r>
      </text>
    </comment>
    <comment ref="K10" authorId="0" shapeId="0" xr:uid="{2F6E0CEC-8A87-460E-BEB6-EF7C9020D1AE}">
      <text>
        <r>
          <rPr>
            <b/>
            <sz val="9"/>
            <color indexed="81"/>
            <rFont val="Tahoma"/>
            <family val="2"/>
          </rPr>
          <t>ผลงานที่คาดหวังตามแผนงาน</t>
        </r>
        <r>
          <rPr>
            <sz val="9"/>
            <color indexed="81"/>
            <rFont val="Tahoma"/>
            <family val="2"/>
          </rPr>
          <t xml:space="preserve">
</t>
        </r>
      </text>
    </comment>
    <comment ref="M10" authorId="0" shapeId="0" xr:uid="{55A58866-DA4B-4BD8-A6D1-FAC786685788}">
      <text>
        <r>
          <rPr>
            <b/>
            <sz val="9"/>
            <color indexed="81"/>
            <rFont val="Tahoma"/>
            <family val="2"/>
          </rPr>
          <t>ผลงานที่ทำได้จริง ณ วันที่รายงานผล</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A3278C47-0355-473D-A9E3-B7542DE5C43A}">
      <text>
        <r>
          <rPr>
            <b/>
            <sz val="9"/>
            <color indexed="81"/>
            <rFont val="Tahoma"/>
            <family val="2"/>
          </rPr>
          <t>วันที่กรอกข้อมูลรายละเอียดการรายงานผล</t>
        </r>
      </text>
    </comment>
    <comment ref="C3" authorId="0" shapeId="0" xr:uid="{3A3D0DFB-FFD7-44F5-B409-CA7F320FF134}">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BBDCB0BC-FAF1-4A5D-B828-508F121CDD5B}">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3C8EE2A6-31FB-41EC-9712-CDC4C4A9E1EE}">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F7FFF884-FD42-460F-BD1B-448D56EACE64}">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CDBBFE32-F7B0-4502-9C61-AD2CF202A309}">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86981804-468C-46DD-9019-4A1DCC3FA08B}">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988C0296-A0D5-4F2F-8670-D01D6E5389D4}">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F8EE23CC-F49E-4F69-9360-37F19160F4BA}">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C51E00E1-2756-44F6-BC34-E6F0E1D2268B}">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3CEE2374-97CC-4FFD-9D7B-71D2095098C7}">
      <text>
        <r>
          <rPr>
            <b/>
            <sz val="9"/>
            <color indexed="81"/>
            <rFont val="Tahoma"/>
            <family val="2"/>
          </rPr>
          <t>กำหนดหน่วยวัดในการชี้วัดผล</t>
        </r>
        <r>
          <rPr>
            <sz val="9"/>
            <color indexed="81"/>
            <rFont val="Tahoma"/>
            <family val="2"/>
          </rPr>
          <t xml:space="preserve">
</t>
        </r>
      </text>
    </comment>
    <comment ref="K10" authorId="0" shapeId="0" xr:uid="{6351E557-0B8A-41B2-BD55-078F5E568707}">
      <text>
        <r>
          <rPr>
            <b/>
            <sz val="9"/>
            <color indexed="81"/>
            <rFont val="Tahoma"/>
            <family val="2"/>
          </rPr>
          <t>ผลงานที่คาดหวังตามแผนงาน</t>
        </r>
        <r>
          <rPr>
            <sz val="9"/>
            <color indexed="81"/>
            <rFont val="Tahoma"/>
            <family val="2"/>
          </rPr>
          <t xml:space="preserve">
</t>
        </r>
      </text>
    </comment>
    <comment ref="M10" authorId="0" shapeId="0" xr:uid="{29F04D1E-470F-4550-B0A9-40BF02D97085}">
      <text>
        <r>
          <rPr>
            <b/>
            <sz val="9"/>
            <color indexed="81"/>
            <rFont val="Tahoma"/>
            <family val="2"/>
          </rPr>
          <t>ผลงานที่ทำได้จริง ณ วันที่รายงานผล</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2F53E4CF-29FD-4AF8-BE2F-CEF0E2B529BB}">
      <text>
        <r>
          <rPr>
            <b/>
            <sz val="9"/>
            <color indexed="81"/>
            <rFont val="Tahoma"/>
            <family val="2"/>
          </rPr>
          <t>วันที่กรอกข้อมูลรายละเอียดการรายงานผล</t>
        </r>
      </text>
    </comment>
    <comment ref="C3" authorId="0" shapeId="0" xr:uid="{8A0DEF77-44DF-4773-966C-A4FE7E1CF1A1}">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811BE7C9-0B9C-462C-84F3-3861A42D48E8}">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EB7E480C-0081-4AFB-A1FF-F11D3D8653D6}">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8FAF97FC-C147-42CB-81DE-BA033B9B0C4E}">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42446F59-FD99-426B-9B0C-2826386F799B}">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A0E08156-719D-4CB3-BDD1-C993807FAE59}">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8565D0FA-5DA5-463F-ACE4-4D6B8385040E}">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E67F15D6-97C5-4C08-BE6C-EEA4159D7DBF}">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404BDA19-5EE4-45D3-BC0C-9A2CDD0265D5}">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5041DCC3-B435-4898-A114-1BF12119BB1A}">
      <text>
        <r>
          <rPr>
            <b/>
            <sz val="9"/>
            <color indexed="81"/>
            <rFont val="Tahoma"/>
            <family val="2"/>
          </rPr>
          <t>กำหนดหน่วยวัดในการชี้วัดผล</t>
        </r>
        <r>
          <rPr>
            <sz val="9"/>
            <color indexed="81"/>
            <rFont val="Tahoma"/>
            <family val="2"/>
          </rPr>
          <t xml:space="preserve">
</t>
        </r>
      </text>
    </comment>
    <comment ref="K10" authorId="0" shapeId="0" xr:uid="{EBE1EBB7-E880-43A8-BB64-BA70AEB3C984}">
      <text>
        <r>
          <rPr>
            <b/>
            <sz val="9"/>
            <color indexed="81"/>
            <rFont val="Tahoma"/>
            <family val="2"/>
          </rPr>
          <t>ผลงานที่คาดหวังตามแผนงาน</t>
        </r>
        <r>
          <rPr>
            <sz val="9"/>
            <color indexed="81"/>
            <rFont val="Tahoma"/>
            <family val="2"/>
          </rPr>
          <t xml:space="preserve">
</t>
        </r>
      </text>
    </comment>
    <comment ref="M10" authorId="0" shapeId="0" xr:uid="{DA7E5AEE-11F8-4937-8ED3-3E2766402CA7}">
      <text>
        <r>
          <rPr>
            <b/>
            <sz val="9"/>
            <color indexed="81"/>
            <rFont val="Tahoma"/>
            <family val="2"/>
          </rPr>
          <t>ผลงานที่ทำได้จริง ณ วันที่รายงานผล</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186FE869-AB2B-4446-90A8-927350EA54D1}">
      <text>
        <r>
          <rPr>
            <b/>
            <sz val="9"/>
            <color indexed="81"/>
            <rFont val="Tahoma"/>
            <family val="2"/>
          </rPr>
          <t>วันที่กรอกข้อมูลรายละเอียดการรายงานผล</t>
        </r>
      </text>
    </comment>
    <comment ref="C3" authorId="0" shapeId="0" xr:uid="{712B0BA5-C6D0-4018-9C6A-CB39DCF2E610}">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A3293AA0-9956-4586-9A76-67BDCCF6923D}">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C512F734-9AF3-42EE-A0CC-3408DCE6A642}">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9778AEBC-14E9-491C-82F8-CFC52340CCC3}">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6EF60C61-308F-4655-922F-644619919D75}">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0D9C8320-F978-449C-A4B9-F13C3D239AAD}">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499BE9DE-E5AA-47E5-B963-862931CFF498}">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4EA537AB-F912-45C3-B5A3-F56F6BC4C836}">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98E9C212-15B6-49A1-B359-45AE05232A6C}">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FE449C3E-1628-4BDC-8368-9CCE1CD7974B}">
      <text>
        <r>
          <rPr>
            <b/>
            <sz val="9"/>
            <color indexed="81"/>
            <rFont val="Tahoma"/>
            <family val="2"/>
          </rPr>
          <t>กำหนดหน่วยวัดในการชี้วัดผล</t>
        </r>
        <r>
          <rPr>
            <sz val="9"/>
            <color indexed="81"/>
            <rFont val="Tahoma"/>
            <family val="2"/>
          </rPr>
          <t xml:space="preserve">
</t>
        </r>
      </text>
    </comment>
    <comment ref="K10" authorId="0" shapeId="0" xr:uid="{EEB38AAB-09D3-48B8-9221-19EF5513328A}">
      <text>
        <r>
          <rPr>
            <b/>
            <sz val="9"/>
            <color indexed="81"/>
            <rFont val="Tahoma"/>
            <family val="2"/>
          </rPr>
          <t>ผลงานที่คาดหวังตามแผนงาน</t>
        </r>
        <r>
          <rPr>
            <sz val="9"/>
            <color indexed="81"/>
            <rFont val="Tahoma"/>
            <family val="2"/>
          </rPr>
          <t xml:space="preserve">
</t>
        </r>
      </text>
    </comment>
    <comment ref="M10" authorId="0" shapeId="0" xr:uid="{61A88EC2-12E6-4B38-A670-464DD66FD1EE}">
      <text>
        <r>
          <rPr>
            <b/>
            <sz val="9"/>
            <color indexed="81"/>
            <rFont val="Tahoma"/>
            <family val="2"/>
          </rPr>
          <t>ผลงานที่ทำได้จริง ณ วันที่รายงานผล</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Chaiwichit</author>
  </authors>
  <commentList>
    <comment ref="C2" authorId="0" shapeId="0" xr:uid="{E2B136DB-745D-4D43-92DC-0603A96A3706}">
      <text>
        <r>
          <rPr>
            <b/>
            <sz val="9"/>
            <color indexed="81"/>
            <rFont val="Tahoma"/>
            <family val="2"/>
          </rPr>
          <t>วันที่กรอกข้อมูลรายละเอียดการรายงานผล</t>
        </r>
      </text>
    </comment>
    <comment ref="C3" authorId="0" shapeId="0" xr:uid="{F2A5879F-1E8D-4B54-AF76-C40C8619D96A}">
      <text>
        <r>
          <rPr>
            <b/>
            <sz val="9"/>
            <color indexed="81"/>
            <rFont val="Tahoma"/>
            <family val="2"/>
          </rPr>
          <t>หมายเลขอ้างอิงโครงการ</t>
        </r>
        <r>
          <rPr>
            <sz val="9"/>
            <color indexed="81"/>
            <rFont val="Tahoma"/>
            <family val="2"/>
          </rPr>
          <t xml:space="preserve">
อ้างอิงตามรายชื่อประเด็นและชื่อไฟล์
ควบคุมโดย ….</t>
        </r>
      </text>
    </comment>
    <comment ref="B10" authorId="0" shapeId="0" xr:uid="{BEE5C1FF-0E83-457E-A7AE-4C360F0BEB3B}">
      <text>
        <r>
          <rPr>
            <b/>
            <sz val="9"/>
            <color indexed="81"/>
            <rFont val="Tahoma"/>
            <family val="2"/>
          </rPr>
          <t xml:space="preserve">หัวข้อกิจกรรม
</t>
        </r>
        <r>
          <rPr>
            <sz val="9"/>
            <color indexed="81"/>
            <rFont val="Tahoma"/>
            <family val="2"/>
          </rPr>
          <t>จะต้องกรอกช่อง "หัวข้อกิจกรรม" นี้เมื่อมีการกรอกข้อมูล ในช่อง "กิจกรรม"</t>
        </r>
      </text>
    </comment>
    <comment ref="C10" authorId="0" shapeId="0" xr:uid="{1CE7AC34-7E56-4693-9432-7E59E8A1317B}">
      <text>
        <r>
          <rPr>
            <sz val="9"/>
            <color indexed="81"/>
            <rFont val="Tahoma"/>
            <family val="2"/>
          </rPr>
          <t>กรอกข้อมูลรายละเอียดกิจกรรมที่จะดำเนินการ
สามารถระบุกิจกรรมหลัก หรือ แบ่งเป็นกิจกรรมย่อยได้</t>
        </r>
      </text>
    </comment>
    <comment ref="D10" authorId="0" shapeId="0" xr:uid="{F154472C-810B-4481-BF37-1B990A970BF2}">
      <text>
        <r>
          <rPr>
            <b/>
            <sz val="9"/>
            <color indexed="81"/>
            <rFont val="Tahoma"/>
            <family val="2"/>
          </rPr>
          <t xml:space="preserve">ผลรวมน้ำหนักความสำคัญของกิจกรรม 
</t>
        </r>
        <r>
          <rPr>
            <sz val="9"/>
            <color indexed="81"/>
            <rFont val="Tahoma"/>
            <family val="2"/>
          </rPr>
          <t>ทุกกิจกรรมรวมกันต้อง = 100</t>
        </r>
      </text>
    </comment>
    <comment ref="E10" authorId="0" shapeId="0" xr:uid="{7035CF5F-DEAB-49F7-857D-52EDE027868D}">
      <text>
        <r>
          <rPr>
            <b/>
            <sz val="9"/>
            <color indexed="81"/>
            <rFont val="Tahoma"/>
            <family val="2"/>
          </rPr>
          <t>แผนวันเริ่มงาน</t>
        </r>
        <r>
          <rPr>
            <sz val="9"/>
            <color indexed="81"/>
            <rFont val="Tahoma"/>
            <family val="2"/>
          </rPr>
          <t xml:space="preserve">
ให้ใช้รูปแบบ Cell เป็นแบบ Date เท่านั้น</t>
        </r>
      </text>
    </comment>
    <comment ref="F10" authorId="0" shapeId="0" xr:uid="{752FE1D9-A2C2-495E-A5E9-F305DA5EFD29}">
      <text>
        <r>
          <rPr>
            <b/>
            <sz val="9"/>
            <color indexed="81"/>
            <rFont val="Tahoma"/>
            <family val="2"/>
          </rPr>
          <t xml:space="preserve">แผนที่คาดการณ์งานแล้วเสร็จ
</t>
        </r>
        <r>
          <rPr>
            <sz val="9"/>
            <color indexed="81"/>
            <rFont val="Tahoma"/>
            <family val="2"/>
          </rPr>
          <t>ให้ใช้รูปแบบ Cell เป็นแบบ Date เท่านั้น</t>
        </r>
      </text>
    </comment>
    <comment ref="G10" authorId="0" shapeId="0" xr:uid="{69727492-9C99-4AE8-BB20-E605229F6F64}">
      <text>
        <r>
          <rPr>
            <b/>
            <sz val="9"/>
            <color indexed="81"/>
            <rFont val="Tahoma"/>
            <family val="2"/>
          </rPr>
          <t>วันที่เริ่มงานจริง</t>
        </r>
        <r>
          <rPr>
            <sz val="9"/>
            <color indexed="81"/>
            <rFont val="Tahoma"/>
            <family val="2"/>
          </rPr>
          <t xml:space="preserve">
ให้ใช้รูปแบบ Cell เป็นแบบ Date เท่านั้น</t>
        </r>
      </text>
    </comment>
    <comment ref="H10" authorId="0" shapeId="0" xr:uid="{4875F23F-FB1C-4DFF-B093-ABE70EA25046}">
      <text>
        <r>
          <rPr>
            <b/>
            <sz val="9"/>
            <color indexed="81"/>
            <rFont val="Tahoma"/>
            <family val="2"/>
          </rPr>
          <t xml:space="preserve">วันที่งานเสร็จจริง
</t>
        </r>
        <r>
          <rPr>
            <sz val="9"/>
            <color indexed="81"/>
            <rFont val="Tahoma"/>
            <family val="2"/>
          </rPr>
          <t xml:space="preserve">
ให้ใช้รูปแบบ Cell เป็นแบบ Date เท่านั้น</t>
        </r>
      </text>
    </comment>
    <comment ref="I10" authorId="0" shapeId="0" xr:uid="{2BEB63E8-51E6-4F2C-A5F9-3056E3A209DF}">
      <text>
        <r>
          <rPr>
            <b/>
            <sz val="9"/>
            <color indexed="81"/>
            <rFont val="Tahoma"/>
            <family val="2"/>
          </rPr>
          <t>คำนวณผล % ความสำเร็จ = ผล / แผน</t>
        </r>
        <r>
          <rPr>
            <sz val="9"/>
            <color indexed="81"/>
            <rFont val="Tahoma"/>
            <family val="2"/>
          </rPr>
          <t xml:space="preserve">
</t>
        </r>
      </text>
    </comment>
    <comment ref="J10" authorId="0" shapeId="0" xr:uid="{55DA50AD-9A78-41BE-A603-9949DF56C965}">
      <text>
        <r>
          <rPr>
            <b/>
            <sz val="9"/>
            <color indexed="81"/>
            <rFont val="Tahoma"/>
            <family val="2"/>
          </rPr>
          <t>กำหนดหน่วยวัดในการชี้วัดผล</t>
        </r>
        <r>
          <rPr>
            <sz val="9"/>
            <color indexed="81"/>
            <rFont val="Tahoma"/>
            <family val="2"/>
          </rPr>
          <t xml:space="preserve">
</t>
        </r>
      </text>
    </comment>
    <comment ref="K10" authorId="0" shapeId="0" xr:uid="{74FF08D6-7D01-4120-B47F-8ADF3CD4A53A}">
      <text>
        <r>
          <rPr>
            <b/>
            <sz val="9"/>
            <color indexed="81"/>
            <rFont val="Tahoma"/>
            <family val="2"/>
          </rPr>
          <t>ผลงานที่คาดหวังตามแผนงาน</t>
        </r>
        <r>
          <rPr>
            <sz val="9"/>
            <color indexed="81"/>
            <rFont val="Tahoma"/>
            <family val="2"/>
          </rPr>
          <t xml:space="preserve">
</t>
        </r>
      </text>
    </comment>
    <comment ref="M10" authorId="0" shapeId="0" xr:uid="{23D1B421-A581-4284-B28B-3A5731B30E8B}">
      <text>
        <r>
          <rPr>
            <b/>
            <sz val="9"/>
            <color indexed="81"/>
            <rFont val="Tahoma"/>
            <family val="2"/>
          </rPr>
          <t>ผลงานที่ทำได้จริง ณ วันที่รายงานผล</t>
        </r>
      </text>
    </comment>
  </commentList>
</comments>
</file>

<file path=xl/sharedStrings.xml><?xml version="1.0" encoding="utf-8"?>
<sst xmlns="http://schemas.openxmlformats.org/spreadsheetml/2006/main" count="2589" uniqueCount="816">
  <si>
    <t>#</t>
  </si>
  <si>
    <t>ตัวชี้วัด (หน่วย)</t>
  </si>
  <si>
    <t>ตัวชี้วัด (แผน)</t>
  </si>
  <si>
    <t>ปัญหา
อุปสรรค</t>
  </si>
  <si>
    <t>แนวทาง
การแก้ไข</t>
  </si>
  <si>
    <t>รายงาน ณ วันที่ :</t>
  </si>
  <si>
    <t>รหัสโครงการ</t>
  </si>
  <si>
    <t xml:space="preserve">หน่วยงาน : </t>
  </si>
  <si>
    <t xml:space="preserve">อีเมล : </t>
  </si>
  <si>
    <t xml:space="preserve">โทรศัพท์ : </t>
  </si>
  <si>
    <t>กิจกรรม</t>
  </si>
  <si>
    <t>แผนงาน</t>
  </si>
  <si>
    <t>การดำเนินงานจริง</t>
  </si>
  <si>
    <t>ผลงานและการวัดผล</t>
  </si>
  <si>
    <t>รายละเอียด</t>
  </si>
  <si>
    <t>หมายเหตุ</t>
  </si>
  <si>
    <t>วันเริ่มงาน
(แผน)</t>
  </si>
  <si>
    <t>วันสิ้นสุด
(แผน)</t>
  </si>
  <si>
    <t>วันเริ่มงาน
(จริง)</t>
  </si>
  <si>
    <t>วันสิ้นสุด
(จริง)</t>
  </si>
  <si>
    <t>% ความสำเร็จของกิจกรรม
(ผล/แผน)</t>
  </si>
  <si>
    <t>ผลงาน
ตามตัวชี้วัด
(ผล)</t>
  </si>
  <si>
    <t xml:space="preserve">ชื่อโครงการ  : </t>
  </si>
  <si>
    <t xml:space="preserve">
ชื่อกิจกรรม
(ไม่เกิน 20 คำ)</t>
  </si>
  <si>
    <t>น้ำหนักความสำคัญ
(รวมทุกกิจกรรม = 100)</t>
  </si>
  <si>
    <t>ล้านบาท</t>
  </si>
  <si>
    <t>วันที่เกิดผลตามตัวชี้วัด</t>
  </si>
  <si>
    <t>แบบฟอร์มเตรียมการกรอกระบบ Energy Policy Dashboard</t>
  </si>
  <si>
    <t>โครงการ กลุ่ม A (สำคัญมากเร่งด่วนมาก)</t>
  </si>
  <si>
    <t>ปตท.</t>
  </si>
  <si>
    <t>การลงทุนกระตุ้นเศรษฐกิจในประเทศของ ปตท.</t>
  </si>
  <si>
    <t>กฟผ.</t>
  </si>
  <si>
    <t>การลงทุนกระตุ้นเศรษฐกิจในประเทศของ กฟผ.</t>
  </si>
  <si>
    <t>31 ธ.ค.65</t>
  </si>
  <si>
    <t>31 ม.ค. 65</t>
  </si>
  <si>
    <t>1 ม.ค.65</t>
  </si>
  <si>
    <t>ไม่มี</t>
  </si>
  <si>
    <t xml:space="preserve">กฟผ. : 1. โครงการโรงไฟฟ้าบางปะกง (ทดแทนเครื่อง1-2) </t>
  </si>
  <si>
    <t>สนพ.</t>
  </si>
  <si>
    <t>สนง.กกพ.</t>
  </si>
  <si>
    <t>สนง.กกพ./กฟผ.</t>
  </si>
  <si>
    <t>ร้อยละ</t>
  </si>
  <si>
    <t>31 มี.ค.65</t>
  </si>
  <si>
    <t>1 เม.ย.65</t>
  </si>
  <si>
    <t>30 มิ.ย. 65</t>
  </si>
  <si>
    <t>10 ม.ค.65</t>
  </si>
  <si>
    <t>สนพ./กฟผ.</t>
  </si>
  <si>
    <t>สนพ./สนง.กกพ.</t>
  </si>
  <si>
    <t xml:space="preserve">เสนอแผนการปรับปรุงโครงสร้างกิจการไฟฟ้า ต่อ กบง. </t>
  </si>
  <si>
    <t xml:space="preserve">เสนอแผนการปรับปรุงโครงสร้างกิจการไฟฟ้า ต่อ กพช. </t>
  </si>
  <si>
    <t xml:space="preserve">หน่วยงานหลัก : </t>
  </si>
  <si>
    <t xml:space="preserve">หน่วยงานสนับสนุน : </t>
  </si>
  <si>
    <t>จัดตั้งตลาดซื้อขายไฟฟ้าในระยะทดลอง-นำร่อง ใน EEC และ Virtual PPA-ด้านนโยบาย</t>
  </si>
  <si>
    <t>จัดตั้งตลาดซื้อขายไฟฟ้าในระยะทดลอง-นำร่อง ใน EEC และ Virtual PPA-ด้านปฏิบัติ</t>
  </si>
  <si>
    <t>ครั้ง</t>
  </si>
  <si>
    <t>รวบรวมและวิเคราะห์ผลการรับฟังความคิดเห็น</t>
  </si>
  <si>
    <t>รวบรวมและวิเคราะห์ผลการรับฟังความคิดเห็นต่อกรอบแผนพลังงาน เพื่อเป็นข้อมูลในการจัดทำแผนรายสาขา (ภายในสัปดาห์ที่ 3 ของเดือนมกราคม 65) - กำหนด Milestone แผนพลังงานในกรอบระยะเวลา 5 – 10 ปี 
และ - ประชุมหน่วยงานในกระทรวงพลังงาน เพื่อกำหนดทิศทางและการดำเนินการจัดทำแผนย่อยรายสาขาร่วมกัน</t>
  </si>
  <si>
    <t>จัดทำแผนย่อยรายสาขา</t>
  </si>
  <si>
    <t xml:space="preserve"> เสนอแผนรายสาขา กบง.</t>
  </si>
  <si>
    <t>แผนพลังงานชาติและแผนรายสาขา  PDP/ Gas Plan/Oil Plan/AEDPและ EEP รวม 5 สาขา</t>
  </si>
  <si>
    <t>จัดทำร่างแผนพลังงานชาติ</t>
  </si>
  <si>
    <t>รับฟังความคิดเห็นต่อร่างแผนพลังงานชาติ</t>
  </si>
  <si>
    <t xml:space="preserve">นำเสนอร่างแผนพลังงานชาติต่อ กพช. </t>
  </si>
  <si>
    <t>30 ก.ย.65</t>
  </si>
  <si>
    <t>30 ก.ย. 65</t>
  </si>
  <si>
    <t>1 ก.ค. 65</t>
  </si>
  <si>
    <t>1 ต.ค.65</t>
  </si>
  <si>
    <t>1 ต.ค. 65</t>
  </si>
  <si>
    <t>31 ธ.ค. 65</t>
  </si>
  <si>
    <t>ขั้นตอน</t>
  </si>
  <si>
    <t>ชธ.</t>
  </si>
  <si>
    <t>เปิดให้สิทธิสำรวจและผลิตปิโตรเลียมรอบที่ 24</t>
  </si>
  <si>
    <t>บริษัทน้ำมัน/ผู้รับสัญญา</t>
  </si>
  <si>
    <t>การประกาศเขตพื้นที่แปลงสำรวจที่เปิดให้ยื่นขอ</t>
  </si>
  <si>
    <t>การกำหนดรูปแบบการให้สิทธิสำรวจและผลิตปิโตรเลียม</t>
  </si>
  <si>
    <t>การออกประกาศเชิญชวนให้ยื่นขอและประชาสัมพันธ์</t>
  </si>
  <si>
    <t>การเปิดให้ยื่นคำขอสิทธิ</t>
  </si>
  <si>
    <t>ดำเนินการ 2 ขั้นตอน ได้แก่ 
- การเปิดให้เข้าดูและศึกษาข้อมูล
- การเปิดให้ยื่นคำขอและพิจารณาคำขอ</t>
  </si>
  <si>
    <t>การลงนามในสัญญา</t>
  </si>
  <si>
    <t>ดำเนินการ 2 ขั้นตอน ได้แก่ 
- การประกาศผลผู้ได้รับสิทธิ
- การลงนามในสัญญา</t>
  </si>
  <si>
    <t xml:space="preserve">แผนบูรณาการการลงทุน Grid Modernization และขับเคลื่อนสมาร์ทกริดของประเทศไทย </t>
  </si>
  <si>
    <t>กฟผ. กฟน. กฟภ. มท. กค. สสช. สนง.กกพ.</t>
  </si>
  <si>
    <t>1 เม.ย. 65</t>
  </si>
  <si>
    <t>เสนอ กพช. เพื่อพิจารณาอนุมัติและประกาศแผนบูรณาการฯ และ 3 การไฟฟ้า รวมทั้งหน่วยงานที่เกี่ยวข้องนำไปปฏิบัติ</t>
  </si>
  <si>
    <t xml:space="preserve">ร้อยละ </t>
  </si>
  <si>
    <t xml:space="preserve">การกำหนดโครงสร้างราคาน้ำมันและสัดส่วนการผสมเชื้อเพลิงชีวภาพให้มีความเหมาะสม </t>
  </si>
  <si>
    <t xml:space="preserve">ธพ. พพ. สกนช. สศก. คน. ขก. </t>
  </si>
  <si>
    <t>นำเสนอผลการศึกษาโครงสร้างราคาน้ำมันเชื้อเพลิงที่เหมาะสมของไทย ต่อ กบง. เพื่อพิจารณา</t>
  </si>
  <si>
    <t xml:space="preserve">ครั้ง </t>
  </si>
  <si>
    <t>31 มี.ค. 65</t>
  </si>
  <si>
    <t>31 มี.ค. 66</t>
  </si>
  <si>
    <t>1 เม.ย.66</t>
  </si>
  <si>
    <t>30 มิ.ย.66</t>
  </si>
  <si>
    <t>กำหนดแนวทางส่งเสริมการพัฒนาปิโตรเคมีใน EEC และเสนอแผนลงทุน ต่อ ครม.</t>
  </si>
  <si>
    <t>สป.พน.</t>
  </si>
  <si>
    <t>ทส. EEC กนอ. BOI เอกชน</t>
  </si>
  <si>
    <t>1 ก.ค.65</t>
  </si>
  <si>
    <t>ธพ.</t>
  </si>
  <si>
    <t>ศึกษาผลกระทบของ EV ต่อการขับเคลื่อนนโยบายด้านน้ำมันเชื้อเพลิงของประเทศ</t>
  </si>
  <si>
    <t xml:space="preserve">การส่งเสริมการลงทุน EV และ ESS และสถานีบริการ </t>
  </si>
  <si>
    <t>เสนอแนะการปรับปรุงการวางแผนด้านพลังงาน ได้แก่ แผนพัฒนากำลังการผลิตไฟฟ้าของประเทศ แผนอนุรักษ์พลังงาน ให้มีการนำ ESS มาใช้ในระบบโครงข่ายไฟฟ้าของประเทศในระดับ G-T-D-R</t>
  </si>
  <si>
    <t>ESS: จัดทำแผนปฏิบัติการการส่งเสริมอุตสาหกรรม ESS ของประเทศไทย</t>
  </si>
  <si>
    <t>ESS: นำเสนอแผนปฏิบัติการฯ ต่อคณะกรรมการส่งเสริมเทคโนโลยีระบบการกักเก็บพลังงาน</t>
  </si>
  <si>
    <t xml:space="preserve">ESS: เสนอแนะการปรับปรุงการวางแผนด้านพลังงาน </t>
  </si>
  <si>
    <t xml:space="preserve">เอกชน กฟผ. กฟน. กฟภ. </t>
  </si>
  <si>
    <t xml:space="preserve">จัดทำแผนการพัฒนาสถานีอัดประจุไฟฟ้าสาธารณะสำหรับ EV เพื่อรองรับเป้าหมายการส่งเสริม EV ของประเทศ </t>
  </si>
  <si>
    <t xml:space="preserve">EV: จัดทำแผนการพัฒนาสถานีอัดประจุไฟฟ้าสาธารณะสำหรับ EV </t>
  </si>
  <si>
    <t xml:space="preserve">EV: เตรียมมาตรการส่งเสริมการติดตั้งเครื่องอัดประจุฯ </t>
  </si>
  <si>
    <t>EV: เผยแพร่แผนการพัฒนาสถานีอัดประจุไฟฟ้าสาธารณะสำหรับ EV</t>
  </si>
  <si>
    <t>EV:เสนอมาตรการส่งเสริมการติดตั้งเครื่องอัดประจุ ต่อคณะกรรมการนโยบายยานยนต์ไฟฟ้าแห่งชาติ</t>
  </si>
  <si>
    <t>เตรียมมาตรการส่งเสริมการติดตั้งเครื่องอัดประจุฯ เพื่อสนับสนุนการดำเนินการตามเป้าหมายการส่งเสริม EV เช่น หารือสิทธิประโยชน์เพิ่มเติมกับ BOI หารือการขยาย Low priority tariff กับ ERC การใช้สิทธิประโยชน์ทางภาษีและมิใช่ภาษีกับกระทรวงการคลัง และขั้นตอนการขออนุญาตติดตั้งสถานีอัดประจุ เป็นต้น</t>
  </si>
  <si>
    <t>พพ.</t>
  </si>
  <si>
    <t>การพัฒนาเครื่องมือทางการเงินเพื่อส่งเสริม RE และ EE (เช่น สินเชื่อการลงทุน Carbon  Credit+RECs)</t>
  </si>
  <si>
    <t>กฟผ./อบก./กลต./อก./เอกชน</t>
  </si>
  <si>
    <t>ศึกษาเครื่องมือ/กลไกใหม่ๆ ในการนำมาใช้ส่งเสริม EE และ RE</t>
  </si>
  <si>
    <t>ติดตามความก้าวหน้าการดำเนินงาน</t>
  </si>
  <si>
    <t>พพ./อบก./กลต./อก./เอกชน</t>
  </si>
  <si>
    <t>1 ม.ค. 65</t>
  </si>
  <si>
    <t>สนพ./กกพ./พพ./มท./กทม./ทส./กฟภ.</t>
  </si>
  <si>
    <t>สนพ./กกพ./กฟผ./มท./กทม./ทส./กฟภ.</t>
  </si>
  <si>
    <t>ติดตามประเมินผลเป้าหมายพลังงานไฟฟ้า ตามแผน AEDP</t>
  </si>
  <si>
    <t xml:space="preserve">การส่งเสริมพลังงานทดแทนภาคความร้อน </t>
  </si>
  <si>
    <t>กษ./ทส./กรอ./BOI/สภาอุตฯ</t>
  </si>
  <si>
    <t xml:space="preserve">การพัฒนาเชื้อเพลิงชีวภาพและพลังงานทดแทนรูปแบบใหม่ </t>
  </si>
  <si>
    <t>อว./สวทช.</t>
  </si>
  <si>
    <t>ศึกษาเทคโนโลยีเชิงลึกเพื่อเพิ่มผลิตภาพ (Productivity) สำหรับการผลิตเชื้อเพลิงชีวภาพ ในเชิงปฏิบัติ เพื่อลดต้นทุนการผลิตเชื้อเพลิงชีวภาพในประเทศไทย</t>
  </si>
  <si>
    <t>ศึกษาพัฒนาแนวทางการสร้าง High Value Product จากเชื้อเพลิงชีวภาพ</t>
  </si>
  <si>
    <t xml:space="preserve">การบังคับใช้ BEC </t>
  </si>
  <si>
    <t>ยผ./อปท./กนอ./EEC/เอกชน/ผู้ตรวจประเมิน BEC</t>
  </si>
  <si>
    <t>ขึ้นทะเบียน/รับรองผู้ตรวจประเมินและหน่วยฝึกอบรม</t>
  </si>
  <si>
    <t>คน</t>
  </si>
  <si>
    <t>ร่วมกับสภาวิศวกรและสภาสถาปนิกเพื่อเพิ่มหลักเกณฑ์และคุณสมบัติของผู้ประกอบวิชาชีพ</t>
  </si>
  <si>
    <t>ESCO หน่วยงานภาครัฐ (Big rock)</t>
  </si>
  <si>
    <t>บก./สงป./สมาคมบริษัทจัดการพลังงานไทย</t>
  </si>
  <si>
    <t>EE: จัดทำหลักการดำเนินการ ESCO ภาครัฐ และหาข้อสรุปร่วมกับหน่วยงานที่เกี่ยวข้องในเบื้องต้น</t>
  </si>
  <si>
    <t>EE: นำเสนอ กพช. เห็นชอบในหลักการ และตั้งคณะทำงานเพื่อจัดทำรายละเอียดการดำเนินการ หลักเกณฑ์ กฎระเบียบที่เกี่ยวข้อง</t>
  </si>
  <si>
    <t>EE: นำเสนอ ครม. เพื่อเห็นชอบ หลักเกณฑ์ กฎระเบียบที่เกี่ยวข้อง</t>
  </si>
  <si>
    <t xml:space="preserve">Solar: ประชุมคณะทำงานพิจารณาปรับปรุงกฎหมาย และกฎระเบียบที่เกี่ยวข้องเพื่อส่งเสริมการผลิตไฟฟ้าจากพลังงานแสงอาทิตย์แบบติดตั้งบนหลังคาในกลุ่มโรงเรียนสถานศึกษา โรงพยาบาล และสูบน้ำเพื่อการเกษตร ครั้งที่ 4 </t>
  </si>
  <si>
    <t>Solar: รายงานสรุปผลการดำเนินงานของคณะทำงานฯ ให้ผู้บริหาร พน. ทราบ</t>
  </si>
  <si>
    <t xml:space="preserve">Solar: จัดทำโครงการนำร่อง </t>
  </si>
  <si>
    <t>ส.กทอ.</t>
  </si>
  <si>
    <t>ผู้รับการสนับสนุน</t>
  </si>
  <si>
    <t xml:space="preserve">การส่งเสริมโรงไฟฟ้าชุมชน  </t>
  </si>
  <si>
    <t>สนพ./กกพ./กษ./กฟภ./ทส./เอกชน</t>
  </si>
  <si>
    <t>ลงนามสัญญาซื้อขายไฟฟ้า</t>
  </si>
  <si>
    <t xml:space="preserve">การกำหนดแผนส่งเสริมการพัฒนาพลังงานในพื้นที่ไฟฟ้าเข้าไม่ถึง  </t>
  </si>
  <si>
    <t>พพ./กฟผ./กฟภ./มท./ทส./คกก.</t>
  </si>
  <si>
    <t>สำนักงาน กกพ.</t>
  </si>
  <si>
    <t>พพ./3 การไฟฟ้า/อก./ทส./</t>
  </si>
  <si>
    <t>การให้บริการศูนย์สารสนเทศพลังงานแห่งชาติ (Big Rock)</t>
  </si>
  <si>
    <t>ทุกกรม/กกพ./สกนช./กฟผ./ปตท.</t>
  </si>
  <si>
    <t>จัดทำมาตรฐาน รูปแบบ และแนวทางในการเชื่อมโยงข้อมูล</t>
  </si>
  <si>
    <t>จัดทำชุดข้อมูลเพื่อพัฒนางานด้านการวิเคราะห์ข้อมูลเชิงลึก</t>
  </si>
  <si>
    <t xml:space="preserve">ออกแบบและพัฒนาระบบบริหารจัดการข้อมูล สำหรับวิเคราะห์และแสดงผลในลักษณะ Data Visualization </t>
  </si>
  <si>
    <t>จัดทำรายงานการวิเคราะห์ข้อมูลด้านพลังงานเสนอคณะทำงานบูรณาการข้อมูลฯ</t>
  </si>
  <si>
    <t>แนวทางการใช้เทคโนโลยีดิจิทัลยกระดับการกำกับดูแลกิจการน้ำมันเชื้อเพลิงของประเทศ</t>
  </si>
  <si>
    <t>Click ชื่อประเด็นเพื่อไปที่แบบฟอร์ม / Ctrl+Click ที่แถบเลื่อน sheet เพื่อกลับมาที่แถบแรกสุด (สารบัญ)</t>
  </si>
  <si>
    <t xml:space="preserve">การส่งเสริมการผลิตไฟฟ้าจากพลังงานทดแทน: โรงไฟฟ้า Solar – Floating - Hybrid </t>
  </si>
  <si>
    <t>ยื่นของบประมาณโครงการ</t>
  </si>
  <si>
    <t>สนพ./กกพ./กฟผ./มท./กทม./ทส./กฟภ./พพ.</t>
  </si>
  <si>
    <t xml:space="preserve">Solar: ประชุมคณะทำงานพิจารณาปรับปรุงกฎหมาย </t>
  </si>
  <si>
    <t xml:space="preserve">สารบัญ </t>
  </si>
  <si>
    <t xml:space="preserve">แบบฟอร์มติดตามผลประเด็นสำคัญเชิงนโยบายของกระทรวงพลังงาน 2565 </t>
  </si>
  <si>
    <t>กฟผ. : 2. โครงการโรงไฟฟ้าพลังน้ำเขื่อนผาจุก</t>
  </si>
  <si>
    <t>กฟผ. : 3. โครงการขยายระบบส่งไฟฟ้า ระยะที่ 12</t>
  </si>
  <si>
    <t>กฟผ. : 4. โครงการปรับปรุงและขยายระบบส่งไฟฟ้าที่เสื่อมสภาพตามอายุการใช้งาน ระยะที่ 2</t>
  </si>
  <si>
    <t xml:space="preserve">ชธ ธพ พพ </t>
  </si>
  <si>
    <t>boontawee.ler@eppo.go.th</t>
  </si>
  <si>
    <t>02 612 1555 ต่อ 415</t>
  </si>
  <si>
    <t>มีการปรับสมมติฐานการจัดทำแผนให้สอดคล้องกับผลการประชุม COP26*</t>
  </si>
  <si>
    <t>จัดการประชุมหารือเพื่อให้เกิดความเข้าใจที่ตรงกันของหน่วยงานที่จัดทำแผนฯ*</t>
  </si>
  <si>
    <t>นำเสนอร่างแผนย่อยรายสาขาต่อ กบง. เพื่อพิจารณา</t>
  </si>
  <si>
    <t>1 ก.ย 65*</t>
  </si>
  <si>
    <t xml:space="preserve">นำแผนย่อยรายสาขาที่ผ่านความเห็นชอบจาก กบง. มาเป็นข้อมูลในการจัดทำร่างแผนพลังงานชาติ </t>
  </si>
  <si>
    <t>1 ต.ค. 65*</t>
  </si>
  <si>
    <t>31 ต.ค. 65</t>
  </si>
  <si>
    <t>นำร่างแผนพลังงานชาติไปรับฟังความคิดเห็นจากผู้มีส่วนได้ส่วนเสีย</t>
  </si>
  <si>
    <t>1 พ.ย. 65*</t>
  </si>
  <si>
    <t>30 พ.ย. 65</t>
  </si>
  <si>
    <t>นำเสนอร่างแผนพลังงานชาติต่อ กพช. เพื่อพิจารณา</t>
  </si>
  <si>
    <t>1 ธ.ค. 65*</t>
  </si>
  <si>
    <t>31 ส.ค. 65</t>
  </si>
  <si>
    <t>แผนรายสาขา  PDP</t>
  </si>
  <si>
    <t>กฟผ</t>
  </si>
  <si>
    <t xml:space="preserve">จัดทำค่าพยากรณ์ความต้องการไฟฟ้าโดยคณะทำงานจัดทำค่าพยากรณ์ความต้องการไฟฟ้า (ผอ.สนพ. ประธาน) เสนอคณะอนุกรรมการพยากรณ์และจัดทำแผนพัฒนากำลังผลิตไฟฟ้าของประเทศ (ปพน. ประธาน) </t>
  </si>
  <si>
    <t>จัดทำสมมติฐานและร่างแผน PDP โดยคณะทำงานจัดทำแผนพัฒนากำลังผลิตไฟฟ้าของประเทศ (ผอ.สนพ. ประธาน)</t>
  </si>
  <si>
    <t>จัดทำร่างแผน PDP นำเสนอคณะอนุกรรมการฯ</t>
  </si>
  <si>
    <t>เสนอ กบง. เพื่อพิจารณา</t>
  </si>
  <si>
    <t>แผนรายสาขา  Gas Plan</t>
  </si>
  <si>
    <t xml:space="preserve">ชธ </t>
  </si>
  <si>
    <t>รวบรวม วิเคราะห์ข้อมูล และประชุมกับหน่วยงานที่เกี่ยวข้องเพื่อหาข้อสรุปแนวทางการจัดทำ Gas Plan 2022</t>
  </si>
  <si>
    <t xml:space="preserve">จัดทำ(ร่าง) Gas Plan 2022 ให้สอดคล้องกับ PDP2022 </t>
  </si>
  <si>
    <t xml:space="preserve">จัดทำข้อมูลรายละเอียด (ร่าง) Gas Plan 2022 ที่สอดคล้องกับแผน PDP 2022 </t>
  </si>
  <si>
    <t>เสนอคณะอนุกรรมการการบริหารจัดการ การจัดหา ราคา และความต้องการใช้ก๊าซธรรมชาติ</t>
  </si>
  <si>
    <t xml:space="preserve">นำ (ร่าง) Gas Plan 2022 เสนอต่อคณะอนุกรรมการบริหารจัดการ การจัดหา ราคา และความต้องการใช้ก๊าซธรรมชาติ เพื่อพิจารณาและให้ความเห็น </t>
  </si>
  <si>
    <t>นำเสนอ (ร่าง) Gas Plan ต่อ กบง. เพื่อพิจารณา</t>
  </si>
  <si>
    <t>ธพ. กองยุทธศาสตร์และแผนงาน</t>
  </si>
  <si>
    <t>แผนรายสาขา  Oil Plan</t>
  </si>
  <si>
    <t>สนพ. พพ.</t>
  </si>
  <si>
    <t>krittiga@doeb.go.th</t>
  </si>
  <si>
    <t>027944410</t>
  </si>
  <si>
    <t>สนพ. กำหนดเป้าหมายการใช้น้ำมันเชื้อเพลิง</t>
  </si>
  <si>
    <t xml:space="preserve">สนพ. กำหนดเป้าหมายการใช้น้ำมันเชื้อเพลิงเป็นรายชนิด รายสาขา ตามกรอบ NEP และเทคโนโลยีที่เหมาะสมกับประเทศไทย
</t>
  </si>
  <si>
    <t>สนพ.พยากรณ์ความต้องการใช้น้ำมันเชื้อเพลิง</t>
  </si>
  <si>
    <t xml:space="preserve">สนพ.พยากรณ์ความต้องการใช้น้ำมันเชื้อเพลิง รายชนิดน้ำมัน รายสาขา (กลุ่มเบนซิน/กลุ่มดีเซล/อากาศยาน/LPG/เตา/NGV)    
</t>
  </si>
  <si>
    <t>กำหนดสัดส่วนการใช้ biofuel</t>
  </si>
  <si>
    <t>ธพ. สนพ. และพพ. ดำเนินการกำหนดสัดส่วนการใช้ biofuel ในภาคขนส่งที่เหมาะสมกับประเทศไทย (ระยะสั้นและระยะยาว)</t>
  </si>
  <si>
    <t>จัดทำสาระสำคัญของร่างแผน Oil Plan</t>
  </si>
  <si>
    <t>ธพ. ดำเนินการจัดทำรายละเอียดและสาระสำคัญของแผน Oil Plan</t>
  </si>
  <si>
    <t>นำเสนอร่างแผนต่อ กบง. เพื่อพิจารณา</t>
  </si>
  <si>
    <t>แผนรายสาขา  AEDP</t>
  </si>
  <si>
    <t>รวบรวมข้อมูลศักยภาพพลังงานทดแทนแต่ละชนิดของประเทศ</t>
  </si>
  <si>
    <t>หารือกับภาคเอกชนเรื่องแนวทางเพิ่มมูลค่าเพิ่มให้กับ biofuel</t>
  </si>
  <si>
    <t>จัดทำร่างแผนของพลังงานทดแทนแต่ละชนิด</t>
  </si>
  <si>
    <t>จัดรับฟังความคิดเห็นร่างแผน AEDP และปรับปรุง</t>
  </si>
  <si>
    <t>นำร่างแผน AEDP ไปรับฟังความคิดเห็นจากผู้มีส่วนได้ส่วนเสีย และปรับปรุงแผน</t>
  </si>
  <si>
    <t>นำเสนอร่างแผนพลังงานชาติต่อ กบง. เพื่อพิจารณา</t>
  </si>
  <si>
    <t>แผนรายสาขา EEP</t>
  </si>
  <si>
    <t>รวบรวมข้อมูลเพื่อจัดทำกรอบแผน EEP และร่างแผนย่อย รายมาตรการ</t>
  </si>
  <si>
    <t>จัดทำร่างแผนย่อย รายมาตรการ</t>
  </si>
  <si>
    <t>จัดทำประชุมกลุ่มย่อยกับผู้เกี่ยวข้องและจัดทำร่างแผน EEP</t>
  </si>
  <si>
    <t>รับฟังความคิดเห็นต่อร่างแผน EEP</t>
  </si>
  <si>
    <t>นำร่างแผน EEP ไปรับฟังความคิดเห็นจากผู้มีส่วนได้ส่วนเสีย และปรับปรุงแผน</t>
  </si>
  <si>
    <t>GAS-04-DMF</t>
  </si>
  <si>
    <t>0 2794 3490</t>
  </si>
  <si>
    <t>-นำเสนอคณะอนุกรรมการและคณะกรรมการปิโตรเลียม
- นำลงประกาศในราชกิจกานุเบกษา</t>
  </si>
  <si>
    <t>21 พ.ย. 64</t>
  </si>
  <si>
    <t>28 ม.ค.65</t>
  </si>
  <si>
    <t>-นำเสนอคณะอนุกรรมการและคณะกรรมการปิโตรเลียม
- นำเสนอ รมว.พน. เพื่อกำหนดรูปแบบและลงนามในประกาศ</t>
  </si>
  <si>
    <t>-นำเสนอคณะอนุกรรมการและคณะกรรมการปิโตรเลียม
-นำเสนอ รมว.พน. เพื่อเห็นชอบให้มีการเปิดให้ยื่นขอสิทธิและลงนามในประกาศ</t>
  </si>
  <si>
    <t>24 ธ.ค. 64</t>
  </si>
  <si>
    <t>1 มี.ค. 65</t>
  </si>
  <si>
    <t>-</t>
  </si>
  <si>
    <t>0</t>
  </si>
  <si>
    <t xml:space="preserve">ยกร่างแผนการปรับปรุงโครงสร้างกิจการไฟฟ้าเพื่อส่งเสริมการแข่งขันในระยะทดลอง-นำร่อง พ.ศ. 2564 – 2567 </t>
  </si>
  <si>
    <t>30 เม.ย. 65</t>
  </si>
  <si>
    <t>1 พ.ค. 65</t>
  </si>
  <si>
    <t>จัดทำรายละเอียดโครงการศึกษาโครงสร้างราคาน้ำมันเชื้อเพลิงที่เหมาะสมของไทย เพื่อขอรับงบประมาณ เช่น กองทุนน้ำมันเชื้อเพลิง</t>
  </si>
  <si>
    <t xml:space="preserve"> ดำเนินกระบวนการจัดซื้อจัดจ้าง ตามระเบียบกระทรวงการคลังว่าด้วยการจัดซื้อจัดจ้าง ฯ พ.ศ. 2560</t>
  </si>
  <si>
    <t>ดำเนินการศึกษาโครงสร้างราคาน้ำมันเชื้อเพลิงที่เหมาะสมของไทย</t>
  </si>
  <si>
    <t>จัดทำแผนการส่งเสริมอุตสาหกรรม ESS ของประเทศไทย  เพื่อกำหนดเป้าหมายการพัฒนาอุตสาหกรรม ESS ของประเทศ</t>
  </si>
  <si>
    <t>ด้วยสถานการณ์การติดเชื้อโรคระบาดโควิด-19 ทำให้ไม่สามารถดำเนินการได้ตามแผนงานโครงการ</t>
  </si>
  <si>
    <t>เปลี่ยนรูปแบบการประชุมและสัมมนารับฟังความคิดเห็นต่อร่างแผนปฏิบัติการฯ เป็นรูปแบบออนไลน์</t>
  </si>
  <si>
    <t>1 มี.ค. 64</t>
  </si>
  <si>
    <t>21 ธ.ค. 64</t>
  </si>
  <si>
    <t>นายวัชรินทร์ บุญฤทธิ์ โทร. 0 2223 0021 - 9 ต่อ 1294</t>
  </si>
  <si>
    <t xml:space="preserve">- ศึกษารูปแบบเครื่องมือทางการเงินที่เหมาะสมกับประเทศไทย
</t>
  </si>
  <si>
    <t xml:space="preserve">ติดตามการดำเนินงานตามมาตรการที่ดำเนินการแล้ว วิเคราะห์ผลสำเร็จ ปัญหาอุปสรรคและแนวทางการปรับปรุงให้ดีขึ้น </t>
  </si>
  <si>
    <t>นายวีระ ศรีวะรมย์  โทร. 0 2223 0021 - 9 ต่อ 1353</t>
  </si>
  <si>
    <t>จัดทำรายละเอียดคำของบประมาณปี พ.ศ. 2566</t>
  </si>
  <si>
    <t>จัดทำรายละเอียดโครงการพัฒนาระบบผลิตไฟฟ้าแบบผสมผสานพลังงานแสงอาทิตย์บนทุ่นลอยด้วยน้ำ: โครงการคลองทุ่งเพล 5 MW</t>
  </si>
  <si>
    <t>ยื่นของบประมาณ พร้อมปรับปรุงตามแนวทาง สงป. และ ครม. โครงการพัฒนาระบบผลิตไฟฟ้าแบบผสมผสานพลังงานแสงอาทิตย์บนทุ่นลอยด้วยน้ำ: โครงการคลองทุ่งเพล 5 MW</t>
  </si>
  <si>
    <t>ขอขายไฟฟ้าจากโครงการ พพ. เข้าระบบ</t>
  </si>
  <si>
    <t>จัดทำรายละเอียดวาระ เสนอผู้บริหารระดับสูง พน., กบง. และ กพช. พิจารณาเพื่อมีมติให้รับซื้อไฟฟ้าจากโครงการ พพ.</t>
  </si>
  <si>
    <t>จัดทำ หลักเกณฑ์ เงื่อนไข และวิธีการรับสมัคร  เอกสารใบสมัคร พร้อมทั้งประกาศเชิญชวนผู้ที่สนใจเข้าร่วมโครงการ</t>
  </si>
  <si>
    <t xml:space="preserve">จัดทำร่าง หลักเกณฑ์ เงื่อนไข และวิธีการรับสมัคร  พร้อมทั้งเอกสารใบสมัคร และนำเสนอขอความเห็นชอบต่อ อพพ. </t>
  </si>
  <si>
    <t>1 ต.ค. 64</t>
  </si>
  <si>
    <t>19 ต.ค. 64</t>
  </si>
  <si>
    <t>งาน</t>
  </si>
  <si>
    <t>ประชาสัมพันธ์โครงการและประกาศเชิญชวนผู้สนใจเข้าร่วมโครงการ และเปิดรับข้อเสนอ</t>
  </si>
  <si>
    <t>ประชาสัมพันธ์ ผ่านช่องทางต่างๆ เช่น เว็บไซต์ พพ. และเปิดรับข้อเสนอจากผู้สนใจเข้าร่วมโครงการ</t>
  </si>
  <si>
    <t>30 ธ.ค. 64</t>
  </si>
  <si>
    <t>14 ม.ค. 65</t>
  </si>
  <si>
    <t>แห่ง</t>
  </si>
  <si>
    <t xml:space="preserve">จัดตั้งคณะกรรมการพิจารณาคัดเลือกกลุ่มเป้าหมาย (คณะกรรมการพิจารณาคัดเลือกฯ) </t>
  </si>
  <si>
    <t>จัดตั้งคณะกรรมการพิจารณาคัดเลือกฯ เพื่อทำหน้าที่พิจารณาหลักเกณฑ์การให้คะแนน และคัดเลือกผู้เข้าร่วมโครงการ  และจะมีการจัดประชุม คกก. เพื่อพิจารณาหลักเกณฑ์การให้คะแนน</t>
  </si>
  <si>
    <t>10 ม.ค. 65</t>
  </si>
  <si>
    <t>28 ม.ค. 65</t>
  </si>
  <si>
    <t>คณะ</t>
  </si>
  <si>
    <t>ลงพื้นที่ตรวจสอบ สรุปเสนอต่อคณะกรรมการพิจารณาคัดเลือกฯ</t>
  </si>
  <si>
    <t>ลงพื้นที่ตรวจสอบคุณสมบัติและความพร้อม เช่น การตรวจสอบการใช้งาน และวัดประสิทธิภาพของอุปกรณ์ที่ใช้เชื้อเพลิงชีวมวล การประเมินศักยภาพชีวภาพในพื้นที่ พร้อมทั้งประเมินความคุ้มค่าทางด้านเศรษฐศาสตร์ เพื่อนำเสนอคณะกรรมการพิจารณาคัดเลือกผู้เข้าร่วมโครงการฯ</t>
  </si>
  <si>
    <t>4 ม.ค. 65</t>
  </si>
  <si>
    <t>15 ก.พ. 65</t>
  </si>
  <si>
    <t>คกก. พิจารณาคัดเลือก ผู้เข้าร่วมโครงการ</t>
  </si>
  <si>
    <t>จัดประชุมพิจารณาคัดเลือกผู้เข้าร่วมโครงการ และแจ้งให้ผู้ที่ผ่านการคัดเลือกได้รับทราบ</t>
  </si>
  <si>
    <t>17 ก.พ. 65</t>
  </si>
  <si>
    <t>28 ก.พ. 65</t>
  </si>
  <si>
    <t>จัดทำสัญญาเข้าร่วมโครงการ</t>
  </si>
  <si>
    <t>ผู้ผ่านการคัดเลือกลงนามในสัญญาขอรับการสนับสนุนกับ พพ.</t>
  </si>
  <si>
    <t>26 มี.ค. 65</t>
  </si>
  <si>
    <t>ควบคุมและให้คำปรึกษาในการดำเนินโครงการ ของกลุ่มเป้าหมาย</t>
  </si>
  <si>
    <t>ที่ปรึกษาควบคุมติดตามและให้คำปรึกษา เพื่อให้การติดตั้งเครื่องจักรและการเดินระบบ เป็นไปอย่างมีประสิทธิภาพ ตรงตามวัตถุประสงค์ที่วางไว้</t>
  </si>
  <si>
    <t>27 มี.ค. 65</t>
  </si>
  <si>
    <t>26 เม.ย. 66</t>
  </si>
  <si>
    <t>ติดตาม กำกับดูแล และรายงานผลการดำเนินงาน</t>
  </si>
  <si>
    <t>ดำเนินงานติดตามและตรวจสอบผลการดำเนินงานของโครงการที่ได้รับการสนับสนุนอย่างน้อย 
3 เดือน โดยจัดทำรายงานผลการประกอบกิจการของผู้เข้าร่วมโครงการ โดยรายงานจะต้องประกอบด้วย 
(1) ผลการดำเนินงานโครงการฯ และ (2) สถานะรายรับและรายจ่ายเงินของผู้เข้าร่วมโครงการ</t>
  </si>
  <si>
    <t>27 พ.ค. 65</t>
  </si>
  <si>
    <t>25 ก.ค. 66</t>
  </si>
  <si>
    <t>สรุปการดำเนินงาน</t>
  </si>
  <si>
    <t>จัดทำสรุปผลการดำเนินโครงการฯ</t>
  </si>
  <si>
    <t>26 ส.ค. 66</t>
  </si>
  <si>
    <t>26 ก.ย. 66</t>
  </si>
  <si>
    <t>นายอดิศักดิ์ ชูสุข โทร. 0 2223 0021 - 9 ต่อ 1210</t>
  </si>
  <si>
    <t>นายมงคล โปร่งจันทึก 0 2223 0021 - 9 ต่อ 1097</t>
  </si>
  <si>
    <t>ศึกษาการใช้น้ำมันดีเซล EURO5-ตั้งคณะทำงาน</t>
  </si>
  <si>
    <t xml:space="preserve">จัดตั้งคณะทำงานเพื่อพิจารณาแนวทางการดำเนินโครงการรวมถึงแนวทางการศึกษาและทดสอบ
</t>
  </si>
  <si>
    <t>24 มี.ค 65</t>
  </si>
  <si>
    <t>ศึกษาการใช้น้ำมันดีเซล EURO5-วิจัยศึกษา</t>
  </si>
  <si>
    <t>ศึกษางานจิวัย ออกแบบการศึกษา และจัดทำแผนการตรวจติดตาม ตรวจวิเคราะห์คุณภาพน้ำมันดีเซลมาตรฐาน EURO5 ที่มีส่วนผสมของน้ำมันไบโอดีเซลระหว่างการเก็บรักษาเพื่อใช้งานในการทดสอบ</t>
  </si>
  <si>
    <t>ศึกษาการใช้น้ำมันดีเซล EURO5-ทดสอบภาคสนามและห้องปฏิบัติการ</t>
  </si>
  <si>
    <t>ศึกษาผลกระทบเมื่อใช้น้ำมันดีเซลมาตรฐาน EURO5 ที่มีส่วนผสมของน้ำมันไบโอดีเซลกับรถยนต์ดีเซลขนาดเล็กมาตรฐานไอเสีย EURO5 โดยทดสอบภาคสนามและในห้องปฏิบัติการ</t>
  </si>
  <si>
    <t>ศึกษาการใช้น้ำมันดีเซล EURO5-เผยแพร่ผลงาน</t>
  </si>
  <si>
    <t>จัดสัมมนาเผยแพร่ผลการศึกษา</t>
  </si>
  <si>
    <t>พัฒนาต้นแบบน้ำมันหม้อแปลงชีวภาพชนิดติดไฟยากจากน้ำมันปาล์ม</t>
  </si>
  <si>
    <t>พัฒนาต้นแบบน้ำมันหม้อแปลงชีวภาพชนิดติดไฟยากจากน้ำมันปาล์ม และ เปรียบเทียบคุณสมบัติทางกายภาพ เคมี และไฟฟ้าตามมาตรฐาน IEC 62770 โดย เทียบกับน้ำมันหม้อแปลงไฟฟ้าชีวภาพนำเข้า (FR3) และ น้ำมันแร่- โครงการด้าน Oleochemical จากน้ำมันปาล์ม / การผลิตเชื้อเพลิงไฮโดรเจนจากเอทานอลและก๊าซชีวภาพ / การผลิตคาร์บอนมูลค่าสูงสำหรับระบบกักเก็บพลังงานจากทะลายปาล์มและชานอ้อย</t>
  </si>
  <si>
    <t>ปรับปรุงคุณสมบัติของน้ำมันหม้อแปลงไฟฟ้าชีวภาพ</t>
  </si>
  <si>
    <t>ศึกษาแนวทางการปรับปรุงคุณสมบัติของน้ำมันหม้อแปลงไฟฟ้าชีวภาพด้วยสารเติมแต่ง (Additive) ที่มีความเหมาะสม- โครงการด้าน Oleochemical จากน้ำมันปาล์ม / การผลิตเชื้อเพลิงไฮโดรเจนจากเอทานอลและก๊าซชีวภาพ / การผลิตคาร์บอนมูลค่าสูงสำหรับระบบกักเก็บพลังงานจากทะลายปาล์มและชานอ้อย</t>
  </si>
  <si>
    <t>โครงการการพัฒนาน้ำมันหม้อแปลงไฟฟ้าชีวภาพชนิดติดไฟยากจากน้ามันปาล์ม และนำร่องการทดสอบภาคสนามเชิงบูรณาการ เพื่อผลักดันให้เกิดการใช้งานเชิงพาณิชย์อย่างยั่งยืน ได้รับการสนับสนุน งบประมาณจาก หน่วยบริหารและจัดการทุนด้านการเพิ่มความสามารถในการแข่งขันของประเทศ (บพข.) ปี งปม 2564 (รอบ 2) มีระยะเวลาโครงการ 1 ตค 64 - 30 กย 65</t>
  </si>
  <si>
    <t>ประเมินการเสื่อมสภาพของน้ำมันหม้อแปลงชีวภาพต้นแบบ</t>
  </si>
  <si>
    <t>ประเมินการเสื่อมสภาพจากความร้อนและกระแสไฟฟ้าในสภาวะเร่งของน้ำมันหม้อแปลงชีวภาพต้นแบบ และเปรียบเทียบกับ น้ำมันแร่ และน้ำมันหม้อแปลงชีวภาพนำเข้า FR3- โครงการด้าน Oleochemical จากน้ำมันปาล์ม / การผลิตเชื้อเพลิงไฮโดรเจนจากเอทานอลและก๊าซชีวภาพ / การผลิตคาร์บอนมูลค่าสูงสำหรับระบบกักเก็บพลังงานจากทะลายปาล์มและชานอ้อย</t>
  </si>
  <si>
    <t>นายประกอบ เอี่ยมสอาด  โทร. 0 2223 0021 - 9 ต่อ 1630</t>
  </si>
  <si>
    <t>1. ปรับปรุงเนื้อหาและเตรียมการอบรมให้ความรู้
2. อบรมให้ความรู้การตรวจอนุญาตเกณฑ์ BEC ในกลุ่ม อปท./กนอ./EEC</t>
  </si>
  <si>
    <t>1. ขึ้นทะเบียนรับรองผู้ตรวจประเมิน BEC
2. จัดทำร่างประกาศ/ออกประกาศ/ขึ้นทะเบียนหน่วยฝึกอบรม</t>
  </si>
  <si>
    <t>1. ประชุมหน่วยงานที่เกี่ยวข้อง
2. จัดทำร่างหลักเกณฑ์ฯ
3. เสนอหน่วยงานที่เกี่ยวออกประกาศ</t>
  </si>
  <si>
    <t>นำหลักการดำเนินการ ESCO ภาครัฐที่ผ่านการหารือร่วมกับหน่วยงานที่เกี่ยวข้องแล้วเสนอต่อ กพช. เพื่อเห็นชอบในหลักการดำเนินการ ESCO ภาครัฐ พร้อมทั้งขอตั้งคณะทำงานเพื่อจัดทำรายละเอียดการดำเนินการ หลักเกณฑ์ กฎระเบียบที่เกี่ยวข้อง</t>
  </si>
  <si>
    <t>จัดทำรายละเอียดการดำเนินการ หลักเกณฑ์ กฎระเบียบที่เกี่ยวข้องในหลักการที่ กพช. เห็นชอบพร้อม รายละเอียดโครงการนำร่องเสนอ ครม. เพื่อขอความเห็นชอบ และขออนุมัติงบประมาณดำเนินการ</t>
  </si>
  <si>
    <t>Solar: สรุปผลการดำเนินงานของคณะทำงานฯ และประเด็นกฎหมาย และกฎระเบียบที่เกี่ยวข้องที่ร่วมกันพิจารณาให้ผู้บริหาร พน. ทราบ</t>
  </si>
  <si>
    <t>Solar:ให้การสนับสนุนการลงทุนติดตั้งระบผลิตไฟฟ้าจากพลังงานแสงอาทิตย์แบบติดตั้งบนหลังคา (Solar Rooftop) ให้กับหน่วยงานภาครัฐในกลุ่มโรงพยาบาลและสถานศึกษา จำนวน 50 แห่ง</t>
  </si>
  <si>
    <t>31 ธ.ค. 65
(ต่อเนื่องปี 66)</t>
  </si>
  <si>
    <t>การลงนามสัญญา PPA ของผู้ผ่านการคัดเลือกโครงการโรงไฟฟ้าชุมชนเพื่อเศรษฐกิจฐานรากจำนวน 43 แห่ง</t>
  </si>
  <si>
    <t>21 กพ. 65</t>
  </si>
  <si>
    <t>กำหนดพื้นที่เหมาะสมเพื่อปลูกพืชพลังงาน</t>
  </si>
  <si>
    <t xml:space="preserve">กำหนดพื้นที่เหมาะสมเพื่อปลูกพืชพลังงานสำหรับการดำเนินโครงการขยายผลระยะที่ 2
</t>
  </si>
  <si>
    <t>กำหนดพื้นที่ที่มีความต้องการไฟฟ้า(ไฟตก/ไฟดับ/เสริมความมั่นคง)</t>
  </si>
  <si>
    <t xml:space="preserve">กำหนดพื้นที่ที่มีความต้องการไฟฟ้า(ไฟตก/ไฟดับ/เสริมความมั่นคง) สำหรับการดำเนินโครงการขยายผลระยะที่ 2
</t>
  </si>
  <si>
    <t>กำหนดพื้นที่ตั้งโรงไฟฟ้าชุมชน</t>
  </si>
  <si>
    <t>กำหนดพื้นที่ตั้งโรงไฟฟ้าชุมชนสำหรับการดำเนินโครงการขยายผลระยะที่ 2</t>
  </si>
  <si>
    <t>การประกาศรับซื้อโครงการโรงไฟฟ้าชุมชนระยะที่ 2</t>
  </si>
  <si>
    <t>นำเสนอแนวทางต่อที่ประชุมผู้บริหารเพื่อประกาศรับซื้อโครงการโรงไฟฟ้าชุมชนระยะที่ 2</t>
  </si>
  <si>
    <t>กำหนดประเด็นและโจทย์ในการให้บริการข้อมูลด้านพลังงาน</t>
  </si>
  <si>
    <t>รวบรวมประเด็นคำถาม/ข้อสงสัยที่ประชาชนมีต่อภาคพลังงาน รวมถึงประเด็นสำคัญด้านนโยบาย เพื่อสรุปเป็นโจทย์ในการให้บริการข้อมูลสารสนเทศของ NEIC</t>
  </si>
  <si>
    <t>จัดทำมาตรฐาน รูปแบบ และแนวทางในการเชื่อมโยงข้อมูลกับหน่วยงานภายนอก เพื่อให้ NEIC เป็นศูนย์กลางในการให้บริการข้อมูลสารสนเทศพลังงานของประเทศ</t>
  </si>
  <si>
    <t>จัดทำชุดข้อมูลและเชื่อมโยง</t>
  </si>
  <si>
    <t>จัดทำชุดข้อมูลและเชื่อมโยงข้อมูลที่สามารถเผยแพร่ของหน่วยได้มายัง NEIC*</t>
  </si>
  <si>
    <t>นำข้อมูลที่รวบรวมมาประมวลผลเพื่อพัฒนางานด้านการวิเคราะห์ข้อมูลเชิงลึก จัดทำเป็นชุดข้อมูลในลักษณะ Data Mart ที่พร้อมนำไปใช้งานต่อไป</t>
  </si>
  <si>
    <t>ออกแบบและพัฒนาระบบบริหารจัดการข้อมูล เพื่อดึงข้อมูลจากแหล่งข้อมูลต่าง ๆ นำมาบูรณาการ ประมวลผล และนำเสนอผลลัพธ์ในลักษณะ Data Visualization</t>
  </si>
  <si>
    <t>จัดทำรายงานการวิเคราะห์ข้อมูลด้านพลังงานเสนอคณะทำงานการบูรณาการข้อมูลพลังงานสังกัดกระทรวงพลังงาน พิจารณากลั่นกรอง ก่อนเผยแพร่สาธารณะ</t>
  </si>
  <si>
    <t>เผยแพร่ข้อมูลด้านพลังงานในรูปแบบ Interactive Dashboard ผ่าน NEIC website</t>
  </si>
  <si>
    <t>ก่อสร้างวางท่อก๊าซและโครงสร้างพื้นฐานที่เกี่ยวข้องเพื่อเชื่อมท่อส่งก๊าซระหว่างฝั่งตะวันออกกับฝั่งตะวันตกของไทย มีแผนเบิกจ่ายปี 2565 วงเงิน 3,560 ลบ.</t>
  </si>
  <si>
    <t>ก่อสร้างคลังจัดเก็บและแปรสภาพก๊าซธรรมชาติเหลว (LNG Receiving Terminal) แห่งที่ 2 หรือ LMPT2</t>
  </si>
  <si>
    <t xml:space="preserve">ก่อสร้างวางท่อส่งก๊าซเชื่อมระหว่างคลังจัดเก็บและแปรสภาพก๊าซธรรมชาติเหลว มาบตาพุด และหนองแฟบ </t>
  </si>
  <si>
    <t>ก่อสร้างวางท่อก๊าซ เพื่อเพิ่มความมั่นคงและความยืดหยุ่นในการส่งก๊าซธรรมชาติให้กับโรงไฟฟ้าพระนครเหนือ และโรงไฟฟ้าพระนครใต้ </t>
  </si>
  <si>
    <t>โครงการท่อส่งก๊าซธรรมชาติ เส้นที่ 5</t>
  </si>
  <si>
    <t>โครงการท่อเชื่อม T1-T2</t>
  </si>
  <si>
    <t>โครงการท่อส่งก๊าซธรรมชาติ บางปะกง-โรงไฟฟ้าพระนครใต้</t>
  </si>
  <si>
    <t>กฟผ. : 5. โครงการปรับปรุงระบบส่งไฟฟ้าบริเวณภาคตะวันออกเฉียงเหนือ ภาคเหนือตอนล่าง ภาคกลางและกรุงเทพมหานคร</t>
  </si>
  <si>
    <t>กฟผ. : 6. โครงการปรับปรุงระบบส่งไฟฟ้าบริเวณภาคเหนือตอนบน เพื่อเสริมความมั่นคงระบบไฟฟ้า</t>
  </si>
  <si>
    <t>กฟผ. : 7. โครงการปรับปรุงระบบส่งไฟฟ้าบริเวณภาคใต้ตอนล่างเพื่อเสริมความมั่นคงระบบไฟฟ้า</t>
  </si>
  <si>
    <t>กฟผ. : 8. โครงการระบบส่งไฟฟ้าเพื่อรับซื้อไฟฟ้าจากผู้ผลิตไฟฟ้าเอกชนรายใหญ่ ระยะที่ 3</t>
  </si>
  <si>
    <t>สป.พน. (กกต.)</t>
  </si>
  <si>
    <t xml:space="preserve">ความร่วมมือระหว่างประเทศ  </t>
  </si>
  <si>
    <t>เจ้าภาพเอเปคของประเทศไทยในปี พ.ศ. 2565 ด้านพลังงาน</t>
  </si>
  <si>
    <t>ความร่วมมือทวิภาคีด้านพลังงานระหว่างไทยและญี่ปุ่น</t>
  </si>
  <si>
    <t>ความร่วมมือทวิภาคีด้านพลังงานระหว่างไทยและสหรัฐฯ</t>
  </si>
  <si>
    <t>ดำเนินงานบทบาทเป็นเจ้าภาพเอเปคของประเทศไทยในปี พ.ศ. 2565 ด้านพลังงาน 4 ขั้นตอน (ร้อยละ 100 ) ดังนี้ 
1. จัดการประชุมเชิงปฏิบัติการหัวข้อ BCG Model: Energy Transition for Sustainable and Inclusive Growth ร้อยละ 40
2. นำผลการศึกษา Policy dialogue เบื้องต้นเพื่อนำเสนอให้กับคณะทำงานด้านสารัตถะฯ เพื่อใช้จัดทำเอกสารผลลัพธ์ในฐานะเจ้าภาพเอเปคปี 2565 ในหัวข้อ “Bangkok goals on BCG” ร้อยละ 40
3. นำเสนอผลการศึกษา policy dialogue ฉบับสมบูรณ์ให้แก่ที่ประชุม EWG63 ร้อยละ 10
4. ส่งผลการศึกษา policy dialogue ฉบับสมบูรณ์ให้แก่ กต. เพื่อนำไปเป็นหนึ่งใน Deliverables ของไทย ร้อยละ 10</t>
  </si>
  <si>
    <t>ดำเนินงานความร่วมมือทวิภาคีด้านพลังงานระหว่างไทยและญี่ปุ่น 3 ขั้น (ร้อยละ 100) ดังนี้
1. นำเสนอร่าง MOC ให้ ครม. ให้ความเห็นชอบและจัดพิธีลงนามในบันทึกความร่วมมือว่าด้วยการเป็นหุ้นส่วนด้านพลังงาน ร้อยละ 40
2. เป็นเจ้าภาพจัดการประชุม the 5th Japan-Thailand Energy Policy Dialogue (5th JTEPD) พร้อมจัดการศึกษาดูงาน /จัดตั้งคณะทำงานแต่ละสาขาภายใต้ JTEPD ตามที่ระบุไว้ใน MOC ร้อยละ 40
3. จัดการประชุมคณะทำงานเพื่อขับเคลื่อนกิจกรรม/โครงการความร่วมมือในแต่ละสาขา ร้อยละ 20</t>
  </si>
  <si>
    <t>ดำเนินงานความร่วมมือทวิภาคีด้านพลังงานระหว่างไทยและสหรัฐฯ 3 ขั้นตอน (ร้อยละ 100) ดังนี้
1. จัดทำ LOI ฉบับสมบูรณ์และนำเสนอ ครม. เพื่อพิจารณาให้ความเห็นชอบ ร้อยละ 40
2. จัดการประชุม The 2st United States-Thailand Energy Policy Dialogue (UTEPD ร้อยละ 40
3.การผลักดันกิจกรรม/โครงการความร่วมมือกับหน่วยงานของสหรัฐฯ ที่เกี่ยวข้อง ร้อยละ 20</t>
  </si>
  <si>
    <t>1  ม.ค. 65</t>
  </si>
  <si>
    <t>13 ม.ค. 65</t>
  </si>
  <si>
    <t xml:space="preserve">จัดทำแผนการลงทุน </t>
  </si>
  <si>
    <t>ดำเนินการ 3 ขั้นตอน ดังนี้
- เจรจานักลงทุนถึงความพร้อมลงทุน ผลิตภัณฑ์  มูลค่าการลงทุน และความต้องการสนับสนุน  
- เจรจาภาครัฐเกี่ยวข้องกับการออกมาตรการสนับสนุนการลงทุน 
- จัดทำแผนการสนับสนุนการลงทุน</t>
  </si>
  <si>
    <t xml:space="preserve">เสนอผลดำเนินการต่อ คกก.ปฏิรูปประเทศ และคณะกรรมการยุทธศาสตร์ชาติเพื่อทราบ </t>
  </si>
  <si>
    <t>จัดตั้งคณะกรรมการจัดทำแผนปฏิบัติการสนับสนุนการลงทุนขับเคลื่อนปิโตรเคมีระยะ 4 ใน EEC</t>
  </si>
  <si>
    <t>การดำเนินมาตรการส่งเสริมการลงทุน</t>
  </si>
  <si>
    <t>ดำเนินการ 4 ขั้นตอน ดังนี้
- คณะกรรมการนโยบายเขตพัฒนาพิเศษภาคตะวันออกเห็นชอบให้อุตสาหกรรมปิโตรเคมีเป็นอุตสาหกรรมเป้าหมายเพิ่มเติม พร้อมขออนุมัติหลักการสนับสนุนการลงทุน
- กำหนดสิทธิประโยชน์การลงทุน (ทั้งในเขตส่งเสริมเศรษฐกิจพิเศษเพื่อกิจการอุตสาหกรรมของที่ EEC ประกาศ และการให้เสิทธิประโยชน์นอกเขตส่งเสริม)
 - จัดหาพื้นที่กำหนดแนวทางสนับสนุนโครงสร้างพื้นฐานและสาธารณูปโภค 
- การดำเนินการ Emission Trade และทบทวนการจัดสรรสัดส่วนการปล่อยมลพิษอากาศ</t>
  </si>
  <si>
    <t>นักลงทุนเริ่มเข้าลงทุน</t>
  </si>
  <si>
    <t>phanuwat@doeb.go.th</t>
  </si>
  <si>
    <t>081 003 1123 และ 02 794 4711</t>
  </si>
  <si>
    <t>จัดจ้างที่ปรึกษาเพื่อดำเนินโครงการ</t>
  </si>
  <si>
    <t>ดำเนินการขออนุมัติโครงการ จัดทำขอบเขตของงานโครงการศึกษา (TOR) และจัดจ้างที่ปรึกษา</t>
  </si>
  <si>
    <t>ศึกษา ทบทวน วิเคราะห์ แนวทางการเพิ่มประสิทธิภาพการขนส่งน้ำมัน</t>
  </si>
  <si>
    <t>จัดทำข้อเสนอแนะ มาตรการ และแผนการดำเนินงาน</t>
  </si>
  <si>
    <t>จัดทำสรุปข้อเสนอแนะการดำเนินโครงการ  กำหนดมาตรการ และแผนการดำเนินงาน (Action Plan) ในการดำเนินโครงการที่เหมาะสมที่มีความชัดเจนและสามารถนำไปสู่การปฏิบัติ</t>
  </si>
  <si>
    <t>สรุปผลการศึกษาการดำเนินโครงการ</t>
  </si>
  <si>
    <t>ธพ. สรุปผลการศึกษา มาตรการ และแผนการดำเนินงาน เสนอต่อ ปพน. เพื่อขอความเห็นชอบต่อ รมว.และ กพช. เพื่อพิจารณามอบเป็นนโยบายในการดำเนินงานต่อไป</t>
  </si>
  <si>
    <t>ฉบับ</t>
  </si>
  <si>
    <t>การจัดจ้างที่ปรึกษา</t>
  </si>
  <si>
    <t>1.จัดทำขอบเขตของงานจ้างที่ปรึกษา (TOR) 
2.ดำเนินการจัดจ้างที่ปรึกษา
3.ลงนามในสัญญาจ้างที่ปรึกษา</t>
  </si>
  <si>
    <t>ศึกษาข้อมูลเชื้อเพลิงภาคขนส่งตามแผนพลังงานชาติ</t>
  </si>
  <si>
    <t>1. ศึกษาเทคโนโลยียานยนต์และยานยนต์ไฟฟ้า ทิศทางการใช้เชื้อเพลิงในภาคขนส่ง และเทคโนโลยีสถานีอัดประจุในต่างประเทศ
2.ศึกษาเทคโนโลยีและนวัตกรรมใหม่ๆ ในการพัฒนายนยนต์ไฟฟ้าในประเทศ
3. ศึกษาข้อมูลสถานีอัดประจุไฟฟ้าที่มีอยู่ในปัจจุบันและทิศทางการส่งเสริมเชิงเศรษฐศาสตร์
4. ศึกษาและวิเคราะห์เชื้อเพลิงในภาคขนส่งทุกชนิดให้เหมาะสมกับทิศทางแผนพลังงานชาติ</t>
  </si>
  <si>
    <t>พยากรณ์ความต้องการใช้พลังงานในภาคขนส่งและความต้องการใช้น้ำมันเชื้อเพลิงในภาพรวมระยะ 15 ปี</t>
  </si>
  <si>
    <t>1.ความต้องการใช้น้ำมันสำเร็จรูปในทุกสาขา (ภาคขนส่ง ภาคอุตสาหกรรม และอื่น ๆ) โดยจำแนกเป็นรายชนิดน้ำมัน
2.ความต้องการใช้เชื้อเพลิงในภาคขนส่ง (ทางบก น้ำ และอากาศ) กรณี Business as Usual โดยจำแนกเป็นรายชนิดน้ำมัน
3. ความต้องการใช้เชื้อเพลิงในภาคขนส่งตามทิศทางแผนพลังงานชาติ โดยกำหนด Sceanario ที่เหมาะสมกับประเทศไทย</t>
  </si>
  <si>
    <t>ศึกษาแนวทางการลดผลกระทบต่อภาคเชื้อเพลิง</t>
  </si>
  <si>
    <t>1. ศึกษาการลดผลกระทบในช่วงเปลี่ยนผ่านจากการใช้น้ำมันเชื้อเพลิงไปสู่ยานยนต์ไฟฟ้าในต่างประเทศ
2. ศึกษาวิเคราะห์และเสนอแนะแนวทางบรรเทาผลกระทบของผู้ประกอบการด้านน้ำมันเชื้อเพลิง 
3. ศึกษาวิเคราะห์ผลกระทบของการผลิตน้ำมันสำเร็จรูปของโรงกลั่น
4. ศึกษาวิเคราะห์ผลกระทบของการผลิตและการใช้ไบโอดีเซลและเอทานอลในภาคขนส่ง
5. จัดทำข้อเสนอแนะเกี่ยวกับการบริหารจัดการน้ำมันเชื้อเพลิงภาคขนส่งในช่วงเปลี่ยนผ่านได้อย่างเหมาะสมและมีความสมดุล
6. ศึกษาวิเคราะห์และเสนอแนะการบริหารจัดการสถานีอัดประจุไฟฟ้าทุกมิติเพื่อรองรับการส่งเสริม EV
3. ศึกษาวิเคราะห์ผลกระทบของการผลิตน้ำมันสำเร็จรูปของโรงกลั่นน้ำมันในประเทศ 
4. ศึกษาวิเคราะห์ผลกระทบของการผลิตและการใช้ไบโอดีเซลและเอทานอลในภาคขนส่ง พร้อมเสนอแนะแนวทางบรรเทาผลกระทบ</t>
  </si>
  <si>
    <t>ศึกษากฎระเบียบที่เกี่ยวข้องเพื่อรองรับ EV</t>
  </si>
  <si>
    <t>1. ศึกษาและวิเคราะห์กฎหมายที่ใช้บังคับในปัจจุบัน
2.จัดทำข้อเสนอแนะด้านกฎหมายในการกำกับดูแล และบริหารจัดการโครงสร้างพื้นฐานเกี่ยวกับ EV</t>
  </si>
  <si>
    <t>จัดทำข้อเสนอแนะเชิงนโยบาย</t>
  </si>
  <si>
    <t>1. จัดทำข้อเสนอแนะเกี่ยวกับการบริหารจัดการน้ำมันเชื้อเพลิงภาคขนส่งของประเทศไทยในช่วงเปลี่ยนผ่าน (Transition Period) 
2. ศึกษาวิเคราะห์และเสนอแนะการบริหารจัดการสถานีอัดประจุไฟฟ้าทุกมิติ
3. จัดทำข้อเสนอแนะการปรับบทบาท ธพ.</t>
  </si>
  <si>
    <t>orawan@doeb.go.th</t>
  </si>
  <si>
    <t>monchai@doeb.go.th</t>
  </si>
  <si>
    <t>niyada@doeb.go.th</t>
  </si>
  <si>
    <t>0 2794 4442</t>
  </si>
  <si>
    <t>0 2794 4399</t>
  </si>
  <si>
    <t>0 2794 4224</t>
  </si>
  <si>
    <t>0 2794 4199</t>
  </si>
  <si>
    <t>ออกแบบระบบเทคโนโลยีดิจิทัล: จัดซื้อจัดจ้าง</t>
  </si>
  <si>
    <t>ออกแบบระบบเทคโนโลยีดิจิทัล: ศึกษา</t>
  </si>
  <si>
    <t xml:space="preserve">1. ศึกษา วิเคราะห์ ทบทวนวรรณกรรมด้านสถาปัตยกรรมองค์กรหรืองานที่เกี่ยวข้องและวิเคราะห์ภารกิจ หน้าที่ ของกรมธุรกิจพลังงาน
2. จัดสัมมนาเชิงปฏิบัติการ (Workshop)
</t>
  </si>
  <si>
    <t>ออกแบบระบบเทคโนโลยีดิจิทัล: ออกแบบสถาปัตยกรรมองค์กรและจัดทำร่างขอบเขตงาน</t>
  </si>
  <si>
    <t>1. จัดทำสถาปัตยกรรมองค์กร
2. ร่างขอบเขตงานสำหรับการจัดจ้างเพื่อพัฒนาระบบการให้บริการอนุมัติ อนุญาตการประกอบธุรกิจพลังงาน</t>
  </si>
  <si>
    <t>พัฒนาระบบฐานข้อมูลการค้าน้ำมันเชื้อเพลิง : ออกแบบระบบงาน</t>
  </si>
  <si>
    <t xml:space="preserve">ศึกษาขอบเขตงาน และจัดทำแผนงาน (Project Plan)  : โครงการพัฒนาระบบฐานข้อมูลการค้าน้ำมันเชื้อเพลิงกรมธุรกิจพลังงาน  </t>
  </si>
  <si>
    <t>พัฒนาระบบฐานข้อมูลการค้าน้ำมันเชื้อเพลิง : จัดทำแผนโครงการ</t>
  </si>
  <si>
    <t xml:space="preserve">ศึกษากระบวนงานเดิม รายละเอียดความต้องการ ยืนยันความต้องการและออกแบบระบบงาน ออกแบบระบบเครือข่ายคอมพิวเตอร์ แผนระบบรักษาความปลอดภัย : โครงการพัฒนาระบบฐานข้อมูลการค้าน้ำมันเชื้อเพลิงกรมธุรกิจพลังงาน  </t>
  </si>
  <si>
    <t>พัฒนาระบบฐานข้อมูลการค้าน้ำมันเชื้อเพลิง :  พัฒนาโปรแกรม</t>
  </si>
  <si>
    <t xml:space="preserve">พัฒนาโปรแกรม จัดทำรายการทดสอบ (Test case) ทดสอบโปรแกรม (Unit test) ติดตั้งครุภัณฑ์คอมพิวเตอร์ : โครงการพัฒนาระบบฐานข้อมูลการค้าน้ำมันเชื้อเพลิงกรมธุรกิจพลังงาน  </t>
  </si>
  <si>
    <t>พัฒนาระบบฐานข้อมูลการค้าน้ำมันเชื้อเพลิง : ทดสอบ</t>
  </si>
  <si>
    <t xml:space="preserve">ติดตั้งโปรแกรมระบบงานที่เครื่องใช้งานจริง ทดสอบการใช้งาน (Integration test) ตามรายการทดสอบและถ่ายโอนข้อมูล: โครงการพัฒนาระบบฐานข้อมูลการค้าน้ำมันเชื้อเพลิงกรมธุรกิจพลังงาน  </t>
  </si>
  <si>
    <t>พัฒนาระบบฐานข้อมูลการค้าน้ำมันเชื้อเพลิง : อบรม</t>
  </si>
  <si>
    <t xml:space="preserve">จัดทำคู่มือ อบรมผู้ใช้งาน ทดสอบใช้งานจริง (User Acceptance Test) : โครงการพัฒนาระบบฐานข้อมูลการค้าน้ำมันเชื้อเพลิงกรมธุรกิจพลังงาน </t>
  </si>
  <si>
    <t>ระบบ Stockpile ระยะที่ 2 : ดำเนินการจัดซื้อจัดจ้างและทำสัญญาหรือข้อตกลง</t>
  </si>
  <si>
    <t>ดำเนินการจัดซื้อจัดจ้างและทำสัญญาหรือข้อตกลง โครงการพัฒนาระบบฐานข้อมูลสถานที่เก็บและปริมาณน้ำมันเชื้อเพลิงสำรองของประเทศ (Stockpile) ระยะที่ 2</t>
  </si>
  <si>
    <t>ระบบ Stockpile ระยะที่ 2 : ศึกษาความต้องการของผู้ใช้และออกแบบระบบงาน</t>
  </si>
  <si>
    <t>ศึกษาความต้องการของผู้ใช้และออกแบบระบบงาน โครงการพัฒนาระบบฐานข้อมูลสถานที่เก็บและปริมาณน้ำมันเชื้อเพลิงสำรองของประเทศ (Stockpile) ระยะที่ 2</t>
  </si>
  <si>
    <t>ระบบ Stockpile ระยะที่ 2 : ทดสอบระบบและติดตั้งครุภัณฑ์</t>
  </si>
  <si>
    <t>ทดสอบระบบและติดตั้งครุภัณฑ์ โครงการพัฒนาระบบฐานข้อมูลสถานที่เก็บและปริมาณน้ำมันเชื้อเพลิงสำรองของประเทศ (Stockpile) ระยะที่ 2</t>
  </si>
  <si>
    <t>ระบบ Stockpile ระยะที่ 2 : ทดสอบระบบงาน</t>
  </si>
  <si>
    <t>ทดสอบระบบงาน โครงการพัฒนาระบบฐานข้อมูลสถานที่เก็บและปริมาณน้ำมันเชื้อเพลิงสำรองของประเทศ (Stockpile) ระยะที่ 2</t>
  </si>
  <si>
    <t>ระบบ Stockpile ระยะที่ 2 : อบรมและจัดทำคู่มือสำหรับผู้ใช้งาน/ผู้ดูแลระบบ</t>
  </si>
  <si>
    <t>อบรมและจัดทำคู่มือสำหรับผู้ใช้งาน/ผู้ดูแลระบบ โครงการพัฒนาระบบฐานข้อมูลสถานที่เก็บและปริมาณน้ำมันเชื้อเพลิงสำรองของประเทศ (Stockpile) ระยะที่ 2</t>
  </si>
  <si>
    <t>ส่งเสริมอนุรักษ์พลังงานและพลังงานทดแทนเศรษฐกิจฐานราก ปีงบประมาณ 2564</t>
  </si>
  <si>
    <t>contact@enconfund.go.th</t>
  </si>
  <si>
    <t>0 2158 1460</t>
  </si>
  <si>
    <t>ก่อหนี้ผูกพัน
ภายในระยะเวลา 90 วัน</t>
  </si>
  <si>
    <t>ผู้ได้รับการสนับสนุนจะต้องเร่งรัดการก่อหนี้ผูกพัน
ภายในระยะเวลา 90 วัน หากไม่สามารถก่อหนี้ผูกพันได้ภายใน 90 วัน สามารถขอขยายได้อีก 45 วัน</t>
  </si>
  <si>
    <t>ผู้ได้รับการสนับสนุนดำเนินการติดตั้งเทคโนโลยี
ตามขอบเขตการดำเนินงานที่ระบุไว้ในหนังสือยืนยัน</t>
  </si>
  <si>
    <t>ผู้ได้รับการสนับสนุนเบิกจ่ายเงินกองทุนได้ตามระยะเวลาที่กําหนด 
และสามารถดําเนินการเบิกจ่ายต่อไปได้อีก 90 วัน 
นับจากเวลาสิ้นสุดเงื่อนไขในหนังสือยืนยัน</t>
  </si>
  <si>
    <t xml:space="preserve">เมื่อการดําเนินโครงการของผู้ได้รับการสนับสนุนเสร็จสิ้น 
หรือกรณีที่มีการยุติหรือยกเลิกโครงการ ให้ผู้ได้รับการสนับสนุน
ปิดโครงการและปิดบัญชี พร้อมส่งเงินคงเหลือ และดอกผลทั้งหมด
(ถ้ามี) คืน ส.กทอ. ภายใน 30 วันนับจากวันปิดโครงการ </t>
  </si>
  <si>
    <t>เทคโนโลยีประเภทติดตั้งรายงานผลดำเนินงาน 
(เนื้องานไม่น้อยกว่า 60%)
และเบิกจ่าย</t>
  </si>
  <si>
    <t>เทคโนโลยีประเภทติดตั้งดำเนินการแล้วเสร็จ 
เบิกจ่ายงวดสุดท้าย 
กำหนดแผนการบำรุงรักษา</t>
  </si>
  <si>
    <t xml:space="preserve">เทคโนโลยีประเภทติดตั้ง
ปิดบัญชีพร้อมส่งเงินที่เหลือคืน ส.กทอ. (ถ้ามี) และปิดโครงการ </t>
  </si>
  <si>
    <t>เทคโนโลยีประเภทซื้อดำเนินการแล้วเสร็จ 
เบิกจ่ายงวดสุดท้าย 
กำหนดแผนการบำรุงรักษา</t>
  </si>
  <si>
    <t xml:space="preserve">เทคโนโลยีประเภทซื้อ
ปิดบัญชีพร้อมส่งเงินที่เหลือคืน ส.กทอ. (ถ้ามี) และปิดโครงการ </t>
  </si>
  <si>
    <t>โครงการ</t>
  </si>
  <si>
    <t>ผู้ได้รับการสนับสนุน
ก่อหนี้ผูกพันทันตามระยะเวลา แต่ยังไม่จัดทำรายงานเพื่อเบิกเงิน</t>
  </si>
  <si>
    <t>ส.กทอ. ติดตาม และเร่งรัด
ผู้ได้รับการสนับสนุนให้ดำเนินการเป็นไปตามหนังสือยืนยัน</t>
  </si>
  <si>
    <t>ตามระเบียบคณะกรรมการกองทุน
 ข้อ 23</t>
  </si>
  <si>
    <t>ตามระเบียบคณะกรรมการกองทุน
ข้อ 44</t>
  </si>
  <si>
    <t xml:space="preserve">ตามระเบียบคณะกรรมการกองทุน
 ข้อ 49 </t>
  </si>
  <si>
    <t xml:space="preserve">หมายเหตุ : 1. มติคณะกรรมการกองทุนเพื่อส่งเสริมการอนุรักษ์พลังงาน ในการประชุม ครั้งที่ 4/2564 (ครั้งที่ 90) เมื่อวันที่ 25 สิงหาคม 2564 ได้เห็นชอบจัดสรรเงินกองทุนเพื่อส่งเสริมการอนุรักษ์พลังงาน ประจำปีงบประมาณ 2564 กลุ่มงานส่งเสริมอนุรักษ์พลังงานและพลังงานทดแทนเศรษฐกิจฐานราก จำนวน 905 โครงการ วันเริ่มต้นโครงการ 1 พฤศจิกายน 2564 </t>
  </si>
  <si>
    <t xml:space="preserve">               2. มติคณะกรรมการกองทุนเพื่อส่งเสริมการอนุรักษ์พลังงาน ในการประชุม ครั้งที่ 1/2565 (ครั้งที่ 92) เมื่อวันที่ 4 กุมภาพันธ์ 2565 ได้เห็นชอบจัดสรรเงินกองทุนเพื่อส่งเสริมการอนุรักษ์พลังงาน ประจำปีงบประมาณ 2564 กลุ่มงานส่งเสริมอนุรักษ์พลังงานและพลังงานทดแทนเศรษฐกิจฐานรากเพิ่มเติม จำนวน 34 โครงการ วันเริ่มต้นโครงการ 1 มีนาคม 2565</t>
  </si>
  <si>
    <t>จัดทำแนวทางการพัฒนาระบบไฟฟ้าสำหรับพื้นที่เกาะและพื้นที่ห่างไกลที่ยั่งยืน</t>
  </si>
  <si>
    <t>ผลักดันให้เกิดการขับเคลื่อนระดับนโยบาย</t>
  </si>
  <si>
    <t xml:space="preserve">เสนอวาระเพื่อบรรจุแนวทางการพัฒนาระบบไฟฟ้าฯและการแต่งตั้ง "คณะอนุกรรมการพัฒนาระบบ
ไฟฟ้าสำหรับเกาะและพื้นที่ห่างไกลที่ยั่งยืน" ต่อคณะกรรมการจัดทำแผนบูรณาการการลงทุนและการดำเนินงานเพื่อพัฒนาโครงสร้างพื้นฐานด้านพลังงาน  </t>
  </si>
  <si>
    <t>จัดทำแผนบูรณาการการพัฒนาพลังงานในพื้นที่ไฟฟ้าเข้าไม่ถึง</t>
  </si>
  <si>
    <t xml:space="preserve">ขับเคลื่อนโดยคณะอนุกรรมการที่ได้รับการแต่งตั้งขับเคลื่อนตามแนวทางการพัฒนาพลังงานในพื้นที่ไฟฟ้าเข้าไม่ถึง
</t>
  </si>
  <si>
    <t>นำเสนอแผนบูรณาการฯ และหลักเกณฑ์การพิจารณาฯ ต่อ กพช.เพื่อพิจารณาให้ความเห็นชอบ</t>
  </si>
  <si>
    <t>สร้างต้นแบบการจัดการพลังงานที่ยั่งยืนในพื้นที่ไฟฟ้าเข้าไม่ถึง</t>
  </si>
  <si>
    <t>ดำเนินการโดยหน่วยงานที่เกี่ยวข้อง เช่น กศร.สป.พน. เพื่อเป็นข้อมูลประกอบการพิจารณาของ"คณะอนุกรรมการพัฒนาระบบ
ไฟฟ้าสำหรับเกาะและพื้นที่ห่างไกลที่ยั่งยืน"</t>
  </si>
  <si>
    <t>การจัดตั้งตลาดซื้อขายไฟฟ้าในระยะทดลอง-นำร่อง และ Virtual PPA - ด้านการกำกับ</t>
  </si>
  <si>
    <t>19 ม.ค. 65</t>
  </si>
  <si>
    <t>20 ม.ค. 65</t>
  </si>
  <si>
    <t>1 ก.พ. 65</t>
  </si>
  <si>
    <t>1 มิ.ย. 65</t>
  </si>
  <si>
    <t>1 ส.ค. 65</t>
  </si>
  <si>
    <t>กำกับติดตามการรับซื้อไฟฟ้าโครงการผลิตไฟฟ้าจากขยะชุมชนในรูปแบบ Feed-in Tariff (FiT) พ.ศ. 2565 23 โครงการ</t>
  </si>
  <si>
    <t>31 พ.ค. 65</t>
  </si>
  <si>
    <t>16 ธ.ค. 64</t>
  </si>
  <si>
    <t>15 ส.ค. 65</t>
  </si>
  <si>
    <t>1 ก.ย. 65</t>
  </si>
  <si>
    <t>30 ม.ค. 66</t>
  </si>
  <si>
    <t>ศูนย์บริการเบ็ดเสร็จ (One Stop service : OSS) ตามแผน Big Rock</t>
  </si>
  <si>
    <t xml:space="preserve">ออกระเบียบและจัดทำ MOU รองรับการอนุญาตแบบ OSS ตลอดจนพัฒนาระบบจดแจ้งยกเว้นฯ ผ่าน Mobile Application
</t>
  </si>
  <si>
    <t xml:space="preserve">1. จัดทำกฎหมายลำดับรองเพื่อการอนุญาตแบบ OSS รองรับการปลด ร.ง.4 (ลำดับที่ 88) แล้วเสร็จจำนวน 3 ฉบับ ประกอบด้วย (1) ระเบียบว่าด้วยการจัดทำรายงานสิ่งแวดล้อมสำหรับการประกอบกิจการผลิตไฟฟ้าที่ได้รับยกเว้นหรือไม่เข้าข่ายต้องจัดทำรายงานการประเมินผลกระทบสิ่งแวดล้อม หรือได้รับยกเว้นหรือไม่เข้าข่ายต้องปฏิบัติตามประมวลหลักการปฏิบัติ (Code of Practice) (2) ระเบียบว่าด้วยมาตรฐานทางด้านความปลอดภัย มาตรฐานทางด้านสิ่งแวดล้อม และการจัดการสิ่งปฏิกูลหรือวัสดุที่ไม่ใช้แล้วสำหรับโรงไฟฟ้า (3) ระเบียบว่าด้วยหลักเกณฑ์ วิธีการ และเงื่อนไขในการพิจารณาสถานที่ตั้งและสถาพแวดล้อมของโรงไฟฟ้า สำหรับการออกใบอนุญาตผลิตไฟฟ้า ซึ่งปัจจุบันอยู่ระหว่างดำเนินการประกาศลงราชกิจจานุเบกษา 
2. จัดทำบันทึกข้อตกลงความร่วมมือ (MoU) เพื่อรองรับการปลด ร.ง.4 (ลำดับที่ 88) จำนวน 2 ฉบับ ได้แก่ (1) MoU เรื่อง แนวทางและขั้นตอนการอนุญาตปลูกสร้างอาคารและการอื่นเพื่อประกอบกิจการพลังงาน ระหว่าง กกพ. กับกระทรวงมหาดไทย และ (2) MoU เรื่อง การกำกับดูแลด้านสิ่งแวดล้อม ความปลอดภัย และการจัดการสิ่งปฏิกูลหรือวัสดุที่ไม่ใช้แล้วของโรงไฟฟ้า ระหว่าง กกพ. กระทรวงทรัพยากรธรรมชาติและสิ่งแวดล้อม และกระทรวงอุตสาหกรรม </t>
  </si>
  <si>
    <t>1 ม.ค. 64</t>
  </si>
  <si>
    <t>30 ก.ย. 64</t>
  </si>
  <si>
    <t xml:space="preserve">ปรับปรุงกฎหมายลำดับรองเกี่ยวกับหลักเกณฑ์ วิธีการและเงื่อนไขในการออกใบอนุญาต ตาม Licensing Scheme ใหม่ และ พัฒนาระบบเพื่อการอนุญาตแบบ Online
</t>
  </si>
  <si>
    <t xml:space="preserve">1. จัดทำ หลักเกณฑ์ วิธีการ และเงื่อนไขในการออกใบอนุญาตประกอบกิจการพลังงานประเภทต่างๆ ตาม Licensing Scheme ใหม่ /ปรับปรุงระเบียบว่าด้วยการขอรับใบอนุญาตฯ และปรับปรุงกฎหมายลำดับรองที่เกี่ยวข้อง ที่รองรับรูปแบบธุรกิจใหม่ /จัดทำ Focus Group /เสนอ กกพ. เห็นชอบหลักการร่างกฎหมายลำดับรอง /จัดรับฟังความเห็นจากผู้มีส่วนได้เสีย/ ปรับปรุงตามผลการรับฟังและเสนอ กกพ. เห็นชอบร่างกฎหมาย เพื่อประกาศใช้บังคับ
2. พัฒนาระบบการอนุญาตการประกอบกิจการผลิตไฟฟ้า One Stop Service และให้บริการระบบ online บน website เพื่อให้เป็นไปตามเป้าหมายกิจกรรม Big Rock ภายใต้แผนปฏิรูปประเทศ (ฉบับปรับปรุง)
</t>
  </si>
  <si>
    <t xml:space="preserve">กำหนดแนวปฏิบัติเกี่ยวกับขั้นตอนการอนุญาตและการเชื่อมต่อระบบโครงข่ายไฟฟ้า/จ่ายไฟฟ้าเชิงพาณิชย์ของการไฟฟ้าผ่านเทคโนโลยีดิจิทัล เพื่ออำนวยความสะดวกให้กับผู้ขอรับใบอนุญาต 
</t>
  </si>
  <si>
    <t>1. ประชุมหารือแนวทางร่วมกับ กฟภ. และ กฟน. เพื่อกำหนดมาตรฐานแนวทางการปฏิบัติงานและติดตามการอำนวยความสะดวกการเชื่อมต่อระบบโครงข่ายไฟฟ้าหรือจ่ายไฟฟ้าเชิงพาณิชย์ของการไฟฟ้าฝ่ายจำหน่ายผ่านเทคโนโลยีดิจิทัล 2. พัฒนาระบบดิจิตอลโครงข่ายไฟฟ้าหรือจ่ายไฟฟ้าเชิงพาณิชย์ของการไฟฟ้าฝ่ายจำหน่าย 3. ทดลองใช้ระบบดิจิตอลโครงข่ายไฟฟ้าหรือจ่ายไฟฟ้าเชิงพาณิชย์ของการไฟฟ้าฝ่ายจำหน่าย 4. เชื่อมต่อระบบโครงข่ายไฟฟ้าหรือจ่ายไฟฟ้าเชิงพาณิชย์ของการไฟฟ้าฝ่ายจำหน่ายผ่านเทคโนโลยีดิจิทัล</t>
  </si>
  <si>
    <t>กฟภ. ยังไม่มีระบบออนไลน์ในส่วนของการขอเชื่อมต่อระบบโครงข่ายไฟฟ้าหรือจ่ายไฟฟ้าเชิงพาณิชย์ของการไฟฟ้าฝ่ายจำหน่ายผ่านเทคโนโลยีดิจิทัล</t>
  </si>
  <si>
    <t xml:space="preserve">กำหนดมาตรฐาน แนวทางปฏิบัติงาน และระบบ KPI ติดตามประเมินผลการตรวจประเมินโรงไฟฟ้า ก่อนและหลัง (COD) 
</t>
  </si>
  <si>
    <t>1. ทบทวนปรับปรุงการจัดทำรายงานประมวลหลักการปฏิบัติ (CoP Report) และรายงานผลการปฏิบัติตามประมวลหลักการปฏิบัติ (CoP Monitoring Report) 
2. พัฒนาระบบตรวจติดตามการประกอบกิจการผลิตไฟฟ้าด้วยดิจิทัล (E-Post Licensing Scheme) ทางด้านสิ่งแวดล้อมและความปลอดภัย
3. ปรับปรุงแบบฟอร์มและวิธีการตรวจติดตามสถานประกอบกิจการผลิตไฟฟ้า โดยให้ผู้รับใบอนุญาตสามารถกรอกข้อมูลยืนยันตนเอง (Self-Declaration Report) ผ่านระบบออนไลน์</t>
  </si>
  <si>
    <t xml:space="preserve">ประเมินผลสัมฤทธิ์ และสรุปหลักการในการปรับแก้ไข พ.ร.บ. ประกอบกิจการพลังงาน พ.ศ. 2550
</t>
  </si>
  <si>
    <t>1.คณะกรรมการการจ้างที่ปรึกษาโครงการประเมินผลสัมฤทธิ์ และสรุปหลักการในการปรับแก้ไข พ.ร.บ. ประกอบกิจการพลังงาน พ.ศ. 2550 ได้ดำเนินการตามกระบวนการจัดซื้อจัดจ้างแล้วแต่ไม่มีผู้ยื่นข้อเสนอโครงการภายในระเวลาที่กำหนด
2.ปัจจุบันอยู่ในระหว่างขอยกเลิกและขออนุมัติจ้างโดยวิธีคัดเลือกครั้งใหม่</t>
  </si>
  <si>
    <t xml:space="preserve">ปรับปรุงแก้ไขร่างพระราชกฤษฎีกากำหนดพลังงานควบคุม พ.ศ. …
</t>
  </si>
  <si>
    <t>ออกพระราชกฤษฎีกากำหนดพลังงานควบคุม (ฉบับที่ ..) พ.ศ. .... โดย
(1) ให้พลังงานไฟฟ้าซึ่งมีขนาดกำลังการผลิตรวมของแต่ละแหล่งผลิตตั้งแต่ 200 กิโลโวลต์แอมแปร์ขึ้นไป ที่ไม่ได้เชื่อมต่อกับระบบโครงข่ายไฟฟ้า เป็นพลังงานควบคุม
(2) ให้พลังงานไฟฟ้าซึ่งมีขนาดกำลังการผลิตรวมของแต่ละแหล่งผลิตตั้งแต่ 200 กิโลโวลต์แอมแปร์ขึ้นไป ที่ใช้เพื่อสำรองฉุกเฉิน เป็นพลังงานควบคุม</t>
  </si>
  <si>
    <t>30 ธ.ค. 65</t>
  </si>
  <si>
    <t>29 พ.ย. 62</t>
  </si>
  <si>
    <t>28 ธ.ค. 64</t>
  </si>
  <si>
    <t xml:space="preserve">มีระบบ KPI สำหรับการติดตามประเมินผลคณะกรรมการกำกับกิจการพลังงาน
</t>
  </si>
  <si>
    <t>เป้าหมายการปฏิบัติงานของ กกพ. ประจำปีงบประมาณ พ.ศ. 2565
(1) ปรับปรุงระบบ ขั้นตอน เกี่ยวกับการอนุญาตและการกำกับกิจการพลังงาน
(2) ทบทวนและจัดทำกฎหมายลำดับรองภายใต้พระราชบัญญัติการประกอบกิจการพลังงาน
พ.ศ. 2550 ให้ครบถ้วน
(3) พัฒนาระบบสารสนเทศและเทคโนโลยี เพื่อรองรับการอนุญาตและการกำกับกิจการพลังงานยุคใหม่</t>
  </si>
  <si>
    <t>พลังงานสร้างความมั่นคงสู่สังคมคาร์บอนต่ำ</t>
  </si>
  <si>
    <t xml:space="preserve">พลังงานเสริมสร้างเศรษฐกิจ </t>
  </si>
  <si>
    <t>พลังงานลดความเหลื่อมล้ำและสร้างคุณภาพชีวิตที่ดีขึ้น</t>
  </si>
  <si>
    <t xml:space="preserve">การพัฒนาองค์กรเพื่อให้บริการ </t>
  </si>
  <si>
    <t>การลงทุนของบริษัทกลุ่ม ปตท. ได้แก่ บมจ. ปตท. สำรวจและผลิตปิโตรเลียม บมจ. ปตท. น้ำมันและค้าปลีก บมจ. พีทีที โกลบอล เคมิคอล บมจ. โกลบอล เพาเวอร์ ซินเนอร์ยี่ บมจ. ไทยออยล์ บมจ. ไออาร์พีซี</t>
  </si>
  <si>
    <t xml:space="preserve">การลงทุน อื่นๆ ของ ปตท. </t>
  </si>
  <si>
    <t>โครงการ New LNG Receiving Terminal</t>
  </si>
  <si>
    <t>การลงทุนของบริษัทกลุ่ม ปตท. 6 บริษัท</t>
  </si>
  <si>
    <t>การลงทุนของบริษัทเครือ กฟผ. 4 บริษัท</t>
  </si>
  <si>
    <t>กฟผ.:9 โครงการปรับปรุงระบบส่งไฟฟ้าบริเวณภาคตะวันตกและภาคใต้เพื่อเสริมความมั่นคงระบบไฟฟ้า</t>
  </si>
  <si>
    <t>31 ก.ค. 65</t>
  </si>
  <si>
    <t xml:space="preserve">โครงการโรงไฟฟ้าพลังงานแสงอาทิตย์ทุ่นลอยน้ำร่วมกับโรงไฟฟ้าพลังน้ำเขื่อนอุบลรัตน์  ชุดที่ 1 กำลังการผลิต 24 MWac </t>
  </si>
  <si>
    <t>กำหนด COD 2566 ในปี 2565 ดำเนินการ 3 ขั้นตอน ดังนี้
1.สำรวจและศึกษาความเหมาะสมโครงการ ร้อยละ 30
2. ชี้แจงรายละเอียดโครงการฯ สนพ. สศช. กกพ. ร้อยละ 30
3.เสนอขออนุมัติ ครม. ร้อยละ 40</t>
  </si>
  <si>
    <t>โครงการโรงไฟฟ้าพลังงานแสงอาทิตย์ทุ่นลอยน้ำร่วมกับโรงไฟฟ้าพลังน้ำเขื่อนภูมิพล ชุดที่ 1 กำลังการผลิต 158 MWac</t>
  </si>
  <si>
    <t xml:space="preserve">กำหนด COD 2569 ในปี 2565 ดำเนินการงาน 3 ขั้นตอน ดังนี้ 
1. ทบทวนรายงานการศึกษาความเหมาะสมโครงการฯ ร้อยละ 30
2.นำเสนอขอความเห็นชอบต่อ คบ.กฟผ. คก.บริหารฯ และ คก.กฟผ. ร้อยละ 30
3. ศึกษาและจัดทำรายงานการประเมินผลกระทบสิ่งแวดล้อม (EIA) และศึกษาและจัดทำรายงานผลกระทบสิ่งแวดล้อมเบื้องต้น (IEE) สำหรับโครงข่ายระบบส่งไฟฟ้า ร้อยละ 40
</t>
  </si>
  <si>
    <t>โครงการโรงไฟฟ้าพลังงานแสงอาทิตย์ทุ่นลอยน้ำร่วมกับโรงไฟฟ้าพลังน้ำเขื่อนวชิราลงกรณ ชุดที่ 1 กำลังการผลิต 50 Mwac</t>
  </si>
  <si>
    <t>โครงการโรงไฟฟ้าพลังงานแสงอาทิตย์ทุ่นลอยน้ำร่วมกับโรงไฟฟ้าพลังน้ำเขื่อนศรีนครินทร์ชุดที่ 1 กำลังการผลิต 140 MWac</t>
  </si>
  <si>
    <t>โครงการ Solar Hydro Battery เขื่อนคู่ โรงไฟฟ้าพลังงานแสงอาทิตย์ทุนลอยน้ำฯ เขื่อนศรีนครินทร์-เขื่อนวชิราลงกรณ</t>
  </si>
  <si>
    <t>ขับเคลื่อน REC (Renewable Energy Certificate): ดำเนินโครงการต้นแบบ 24/7 REC Pilot Project                 (จาก RE สู่ SHB Model)</t>
  </si>
  <si>
    <t>1. สร้าง Platform และโครงการต้นแบบการส่งมอบ REC ตามปริมาณไฟฟ้ารายชั่วโมงที่เกิดขึ้นจริง (24/7 REC Pilot Project) 
2. แสดง Platform และโครงการต้นแบบ ในงาน World Expo 2020</t>
  </si>
  <si>
    <t>พัฒนา Platform การส่งมอบ REC สู่เป้าหมายการเป็นตลาดกลางการซื้อขาย REC ในระดับภูมิภาค</t>
  </si>
  <si>
    <t>1. ปรับปรุงพัฒนา platform สู่เป้าหมายการเป็นตลาดกลางการซื้อขาย REC ในอาเซียน
2. ขยายผลการพัฒนาโครงการต้นแบบ การส่งมอบพลังงานสะอาดด้วย Solar Hydro Battery (SHB Model)</t>
  </si>
  <si>
    <t>ยกระดับ กฟผ. สู่เครือข่ายผู้กำหนดมาตรฐานการใช้พลังงานสะอาดในระดับรายชั่วโมงของโลก ด้วยการประสานร่วมพัฒนาโครงการต้นแบบในประเทศไทย และการเข้าร่วมเสวนาในระดับสากล</t>
  </si>
  <si>
    <t>ขยายผลการพัฒนาโครงการต้นแบบ ยกระดับ กฟผ. สู่เครือข่ายผู้กำหนดมาตรฐานการใช้พลังงานสะอาดในระดับรายชั่วโมงของโลก</t>
  </si>
  <si>
    <t>จัดกิจกรรมส่งเสริมความรู้ความเข้าใจเรื่อง REC และสนับสนุนการพัฒนาตลาดและประยุกต์ใช้ REC อย่างมีประสิทธิภาพ</t>
  </si>
  <si>
    <t>ร่วมกับมาตรฐาน I-REC จัดงานสัมมนา I-REC Standard Conference 2022 (ISC 2022) ที่กรุงเทพฯ ส่งเสริมการเป็นผู้นำและศูนย์กลางการส่งเสริมและพัฒนากลไกด้านพลังงานสะอาดในอาเซียน</t>
  </si>
  <si>
    <t>รวบรวมผลการดำเนินงานของคณะทำงานศึกษาและขับเคลื่อนแนวทางการพัฒนาระบบไฟฟ้าสำหรับพื้นที่เกาะและพื้นที่ห่างไกล</t>
  </si>
  <si>
    <t>กรอบแนวทางแนวทาง
การพัฒนาระบบไฟฟ้าสำหรับพื้นที่เกาะและพื้นที่ห่างไกล</t>
  </si>
  <si>
    <t xml:space="preserve">หลักฐาน
การเสนอวาระฯ
ตามหนังสือเลขที่ พน.0205.2/ ???
ลว.2 ธ.ค.64        </t>
  </si>
  <si>
    <t>เสนอแนวทางการสนับสนุนการลงทุนและกลไกในการขับเคลื่อนต่อ กพช.</t>
  </si>
  <si>
    <t xml:space="preserve">
1 มี.ค. 65</t>
  </si>
  <si>
    <t>9 พ.ค. 65</t>
  </si>
  <si>
    <t>3 ม.ค. 66</t>
  </si>
  <si>
    <t>28 ก.พ. 66</t>
  </si>
  <si>
    <t>7 เม.ย. 65</t>
  </si>
  <si>
    <t xml:space="preserve">สนพ. พพ.  สป.พน. </t>
  </si>
  <si>
    <t>1 ส.ค.65</t>
  </si>
  <si>
    <t>31 ต.ค.65</t>
  </si>
  <si>
    <t>1พ.ย.65</t>
  </si>
  <si>
    <t>31 ม.ค.66</t>
  </si>
  <si>
    <t>kanjana_pom@doeb.go.th</t>
  </si>
  <si>
    <t>30 เม.ย.65</t>
  </si>
  <si>
    <t>29 เม.ย. 65</t>
  </si>
  <si>
    <t>1 พ.ค.65</t>
  </si>
  <si>
    <t>24 ก.ย.64</t>
  </si>
  <si>
    <t>10 พ.ย. 64</t>
  </si>
  <si>
    <t>3 มี.ค. 65</t>
  </si>
  <si>
    <t>22 ม.ค. 65</t>
  </si>
  <si>
    <t>11 ม.ค. 65</t>
  </si>
  <si>
    <t>31 พ.ค.65</t>
  </si>
  <si>
    <t>11 ม.ค.65</t>
  </si>
  <si>
    <t xml:space="preserve">จัดทำหลักเกณฑ์และแนวทางการจัดทำข้อกำหนดการเปิดให้ใช้หรือเชื่อมต่อระบบโครงข่ายไฟฟ้าให้แก่บุคคลที่สาม (Third Party Access Framework)
</t>
  </si>
  <si>
    <t xml:space="preserve">1.1 จัดทำร่างประกาศ TPA Framework </t>
  </si>
  <si>
    <t>1.2 รับฟังความคิดเห็นและปรับปรุงร่างประกาศ TPA Framework</t>
  </si>
  <si>
    <t>1.3 กกพ. ออกประกาศ TPA framework (ลงราชกิจจานุเบกษา)</t>
  </si>
  <si>
    <t xml:space="preserve">การกำหนดอัตราค่าบริการใช้หรือเชื่อมต่อระบบโครงข่ายไฟฟ้าของระบบส่งและจำหน่ายไฟฟ้าสำหรับ Third Party Access ที่เป็นธรรม ภายใต้กรอบนโยบายการปรับปรุงโครงสร้างกิจการไฟฟ้าเพื่อส่งเสริมการแข่งขัน
</t>
  </si>
  <si>
    <t>2.1 จัดทำ (ร่าง) แนวทางการกำหนดอัตราค่าบริการใช้หรือเชื่อมต่อระบบโครงข่ายไฟฟ้าของระบบส่งและระบบจำหน่ายไฟฟ้าสำหรับ Third Party Access ที่เป็นธรรม</t>
  </si>
  <si>
    <t>2.2 เสนอ (ร่าง) แนวทางการกำหนดอัตราค่าบริการใช้หรือเชื่อมต่อระบบโครงข่ายไฟฟ้าของระบบส่งและระบบจำหน่ายไฟฟ้าสำหรับ Third Party Access ที่เป็นธรรม ต่อ กกพ. เพื่อนำไปรับฟังความคิดเห็น</t>
  </si>
  <si>
    <t>2.3 เสนอ (ร่าง) แนวทางการกำหนดอัตราค่าบริการใช้หรือเชื่อมต่อระบบโครงข่ายไฟฟ้าของระบบส่งและระบบจำหน่ายไฟฟ้าสำหรับ Third Party Access ที่เป็นธรรม ที่ผ่านการรับฟังความคิดเห็นแล้ว ต่อ กกพ. เพื่อพิจารณาเห็นชอบ</t>
  </si>
  <si>
    <t>3 ก.พ. 65</t>
  </si>
  <si>
    <t>26 ม.ค.65</t>
  </si>
  <si>
    <t>16 มี.ค. 65</t>
  </si>
  <si>
    <t>5  เม.ย. 65</t>
  </si>
  <si>
    <t>โครงการรับซื้อไฟฟ้าจากขยะชุมชน 23 โครงการ ตามมติ กพช. วันที่ 5 พ.ย. 64</t>
  </si>
  <si>
    <t>1.1 กกพ. ออกระเบียบว่าด้วยการจัดหาไฟฟ้า (ลงราชกิจจา)</t>
  </si>
  <si>
    <t xml:space="preserve">1.2 ศึกษาแนวทางการกำหนดอัตราการรับซื้อไฟฟ้าที่เหมาะสม และเสนอ กบง. และ กพช. พิจารณาเห็นชอบอัตรารับซื้อไฟฟ้า </t>
  </si>
  <si>
    <t>1.3 กกพ. ออกประกาศเชิญชวนการรับซื้อไฟฟ้า</t>
  </si>
  <si>
    <t>1.4 กฟฟ. ออกประกาศที่เกี่ยวข้องกับการรับซื้อไฟฟ้า</t>
  </si>
  <si>
    <t>1.5 การจัดทำร่างสัญญาซื้อขายไฟฟ้า (กฟฟ./อัยการสูงสุดตรวจร่างแล้วเสร็จ)</t>
  </si>
  <si>
    <t xml:space="preserve">1.6 กฟฟ. ทั้งสามแห่งเปิดรับยื่นคำเสนอขอขายไฟฟ้า </t>
  </si>
  <si>
    <t>1.7 ประกาศรายชื่อผู้ยื่นขอผลิตไฟฟ้าที่มีคุณสมบัติและความพร้อมในการลงนามสัญญาซื้อขายไฟฟ้า</t>
  </si>
  <si>
    <t xml:space="preserve">1.8 ผลการลงนามในสัญญาซื้อขายไฟฟ้า  </t>
  </si>
  <si>
    <t>1 ม.ค. 63</t>
  </si>
  <si>
    <t>ควบรวมเป็นรายการที่ 5</t>
  </si>
  <si>
    <t>พพ. ได้รวบรวมข้อมูลเพื่อจัดทำกรอบแผน EEP และร่างแผนย่อย รายมาตรการ เรียบร้อยแล้ว</t>
  </si>
  <si>
    <t>รายการนี้ไม่ได้รับการพิจารณาเพื่อจัดสรรงบประมาณ</t>
  </si>
  <si>
    <t>ที่ปรึกษาส่งรายงานเบื้องต้น (Inception Report)</t>
  </si>
  <si>
    <t>9 มี.ค. 65</t>
  </si>
  <si>
    <t>อยู่ระหว่างการรวบรวมข้อมูล</t>
  </si>
  <si>
    <t>31 ส.ค. 65 *</t>
  </si>
  <si>
    <t xml:space="preserve">จัดทำสมมติฐานและร่างแผน PDP </t>
  </si>
  <si>
    <t xml:space="preserve">
*ไม่มีการรับฟังความคิดเห็นของแผนย่อยรายสาขา</t>
  </si>
  <si>
    <r>
      <t xml:space="preserve">จัดทำแผนบูรณาการฯ (ภายใต้คณะกรรมการจัดทำแผนบูรณาการ) </t>
    </r>
    <r>
      <rPr>
        <strike/>
        <sz val="12"/>
        <color rgb="FFFF0000"/>
        <rFont val="Tahoma"/>
        <family val="2"/>
      </rPr>
      <t/>
    </r>
  </si>
  <si>
    <t>1. คณะกรรมการฯ เห็นชอบแนวทางการจัดทำแผนบูรณาการฯ และคำสั่งแต่งตั้งคณะอนุกรรมการจัดทำแผนบูรณาการการลงทุนและการดำเนินงานเพื่อพัฒนาระบบโครงข่ายสมาร์ทกริดและโครงสร้างพื้นฐาน
2. แต่งตั้งคณะอนุกรรมการฯ
3. คณะอนุกรรมการฯ จัดทำแผนบูรณาการฯ ตามแนวทางการจัดทำฯ และเสนอคณะกรรมการพิจารณาฯ</t>
  </si>
  <si>
    <t>4. เสนอแผนบูรณาการฯ ที่ได้รับความเห็นชอบจากคณะกรรมการฯ ต่อ กพช. เพื่อพิจารณา</t>
  </si>
  <si>
    <t xml:space="preserve">หมายเหตุ 
1. โครงการทดลองในพื้นที่นำร่อง หากเป็นโครงการ/แผนงานภายใต้แผนบูรณาการฯ จะเป็นความรับผิดชอบของรัฐวิสาหกิจไฟฟ้าในการดำเนินงาน ซึ่ง สนพ. สามารถทำได้โดยการติดตามประเมินผลการดำเนินงานตามแผนบูรณาการฯ (เช่น ร้อยละความสำเร็จตามแผน เป็นต้น)  และการสนับสนุนเชิงนโยบาย (เช่น แผนขับเคลื่อนการดำเนินงานด้านสมาร์ทกริดของประเทศไทย เป็นต้น) โดยจะเป็นการติดตามและประเมินผลที่เริ่มในปี 2566
2. การจัดทำ Data Platform สำหรับพลังงานทดแทน เป็นภารกิจสำคัญของ NEIC ที่จะต้องดำเนินการต่อไป ทั้งนี้ สำหรับแผนบูรณาการฯ จะเป็นส่วนช่วยผลักดันในเกิดการดำเนินงานได้ โดยการกำหนดให้มีแผน/โครงการในการจัดทำ Data Platform  ในส่วนของรัฐวิสาหกิจไฟฟ้า ทั้งนี้เพื่อรองรับภารกิจของ NEIC และการใช้ประโยชน์อื่นๆ ต่อไป     </t>
  </si>
  <si>
    <t>มีร่างแผนการปรับปรุงโครงสร้างกิจการไฟฟ้าเพื่อส่งเสริมการแข่งขันในระยะทดลอง-นำร่อง พ.ศ. 2565 - 2568 แล้ว</t>
  </si>
  <si>
    <t>ประเด็นที่ ธพ. รับผิดชอบ</t>
  </si>
  <si>
    <t>ประชุมคณะอนุกรรมการพิจารณาสัดส่วนผสมไบโอดีเซล (บี100)</t>
  </si>
  <si>
    <t>ประชุมคณะอนุกรรมการพิจารณาสัดส่วนผสมไบโอดีเซล (บี100) 
เพื่อพิจารณาจัดทำแนวทางการบริหารจัดการราคาน้ำมันเชื้อเพลิงที่มี
ส่วนผสมบี 100 ที่เหมาะสม</t>
  </si>
  <si>
    <t xml:space="preserve">ธพ. เป็นเจ้าภาพหลัก
</t>
  </si>
  <si>
    <t xml:space="preserve">นำเสนอ กบง. และ คณะกรรมการนโยบายปาล์มน้ำมันแห่งชาติ (กนป.) </t>
  </si>
  <si>
    <t xml:space="preserve">นำเสนอ กบง. และ คณะกรรมการนโยบายปาล์มน้ำมันแห่งชาติ (กนป.) พิจารณาให้ได้ข้อสรุปสัดส่วนผสมไบโอดีเซล (บี100) </t>
  </si>
  <si>
    <t xml:space="preserve">ประเด็นที่ สนพ. รับผิดชอบ
</t>
  </si>
  <si>
    <t>เปลี่ยนรูปแบบการประชุมและสัมมนารับฟังความคิดเห็นต่อร่างแผนฯ เป็นรูปแบบออนไลน์ และยกเลิกการศึกษาดูงาน</t>
  </si>
  <si>
    <t xml:space="preserve">1. โครงการโรงไฟฟ้าบางปะกง (ทดแทนเครื่องที่ 1 - 2) ระยะเวลาโครงการ 2560 - 2566 มูลค่าโครงการรวม 33,942.650 ล้านบาท แผนเบิกจ่ายปี 2565 2,078.438 ล้านบาท </t>
  </si>
  <si>
    <t>2. โครงการโรงไฟฟ้าพลังน้ำเขื่อนผาจุก ระยะเวลาโครงการ 2560 - 2566 มูลค่าโครงการรวม 1,881.330 ล้านบาท แผนเบิกจ่ายปี 2565 76.270 ล้านบาท</t>
  </si>
  <si>
    <t>3.  โครงการขยายระบบส่งไฟฟ้า ระยะที่ 12 ระยะเวลาโครงการ 2557 - 2568 มูลค่าโครงการรวม 60,000 ล้านบาท แผนเบิกจ่ายปี 2565 4,958.919 ล้านบาท</t>
  </si>
  <si>
    <t>4. โครงการปรับปรุงและขยายระบบส่งไฟฟ้าที่เสื่อมสภาพตามอายุการใช้งาน ระยะที่ 2 ระยะเวลาโครงการ 2556 - 2568 มูลค่าโครงการรวม 21,900 ล้านบาท แผนเบิกจ่ายปี 2565 1,101.928 ล้านบาท</t>
  </si>
  <si>
    <t>5.  โครงการปรับปรุงระบบส่งไฟฟ้าบริเวณภาคตะวันออกเฉียงเหนือ ภาคเหนือตอนล่าง ภาคกลางและกรุงเทพมหานคร ระยะเวลาโครงการ 2558 - 2573 มูลค่าโครงการรวม 94,040 ล้านบาท แผนเบิกจ่ายปี 2565 2,943.498 ล้านบาท</t>
  </si>
  <si>
    <t>6.  โครงการปรับปรุงระบบส่งไฟฟ้าบริเวณภาคเหนือตอนบน เพื่อเสริมความมั่นคงระบบไฟฟ้า ระยะเวลาโครงการ 2559 - 2567 มูลค่าโครงการรวม 12,240 ล้านบาท แผนเบิกจ่ายปี 2565 610.258 ล้านบาท</t>
  </si>
  <si>
    <t>7. โครงการปรับปรุงระบบส่งไฟฟ้าบริเวณภาคใต้ตอนล่างเพื่อเสริมความมั่นคงระบบไฟฟ้า ระยะเวลาโครงการ 2560 - 2567 มูลค่าโครงการรวม 35,400 ล้านบาท แผนเบิกจ่ายปี 2565 2,367.363 ล้านบาท</t>
  </si>
  <si>
    <t>8. โครงการระบบส่งเพื่อรับซื้อไฟฟ้าจากโรงไฟฟ้าผู้ผลิตเอกชนรายใหญ่ ระยะที่ 3 ระยะเวลาโครงการ 2561 - 2566 มูลค่าโครงการรวม 13,450 ล้านบาท แผนเบิกจ่ายปี 2565 1,568.925 ล้านบาท</t>
  </si>
  <si>
    <t>9. โครงการปรับปรุงระบบส่งไฟฟ้าบริเวณภาคตะวันตกและภาคใต้เพื่อเสริมความมั่นคงระบบไฟฟ้า ระยะเวลาโครงการ 2557 - 2567 มูลค่าโครงการรวม 63,200 ล้านบาท แผนเบิกจ่ายปี 2565 1,155.887 ล้านบาท</t>
  </si>
  <si>
    <t>จัดเตรียมบัญชี Participant เพื่อส่งมอบ REC ให้กับผู้เข้าร่วมโครงการ</t>
  </si>
  <si>
    <t>กฟผ. ไม่สามารถดำเนินการเปิดบัญชี Participant ของตนเองได้ เนื่องจากเป็นผู้รับรอง REC</t>
  </si>
  <si>
    <t xml:space="preserve">1. ดำเนินการประชุมผู้แทนจากกรมต่างๆ ในกระทรวงพลังงานเพื่อพิจารณาเป้าหมายของแผนย่อยรายสาขา เมื่อวันที่ 20 ม.ค. 65
2. นำเสนอกรอบเป้าหมายของแผนย่อยรายสาขาต่อที่ประชุมผู้บริหารระดับสูงของกระทรวงพลังงาน ครั้งที่ 2/2565 เมื่อวันที่ 24 ม.ค. 65 </t>
  </si>
  <si>
    <t>ขอเปลี่ยนรูปแบบเป็นการ "นำเสนอร่างแผนต่อ ผู้บริหาร สนพ." โดยในเบื้องต้นได้นำเสนอร่างแผนปฏิบัติการฯ 
ที่ผ่านการรับฟังความคิดเห็นจากหน่วยงานที่เกี่ยวข้อง ต่อ ผอ.สนพ. 
ร.ผอ.สนพ. และ ผกอ. ในวันที่ 7 ม.ค. 65 และนำเสนอร่างแผนปฏิบัติการฯ
ที่ได้ดำเนินการปรับปรุงแล้วอีกครั้งต่อ ผกอ. ในวันที่ 11 เม.ย. 65 และดำเนินการจัดทำแผนปฏิบัติการฯ จนแล้วเสร็จในวันที่ 18 เม.ย. 65</t>
  </si>
  <si>
    <t>เมื่อวันที่ 7 เม.ย. 65 สนพ. ได้เสนอมาตรการสนับสนุนเครื่องอัดประจุไฟฟ้า ตามข้อ 6 ต่อ คกก. นโยบายยานยนต์ไฟฟ้าแห่งชาติ ในการประชุม คกก.ฯครั้งที่ 2/65</t>
  </si>
  <si>
    <t>1. ดำเนินการรวบรวมประเด็นจาก Hot Issue/FAQ/มติ กพช. และ กบง. แล้วเสร็จ
2. นำ key words ที่สังเคราะห์จากประเด็นที่รวบรวม มาทำ Social Listening จัดลำดับความสำคัญ และสรุปเป็นโจทย์แล้วเสร็จ</t>
  </si>
  <si>
    <t xml:space="preserve">ลงนามในสัญญาจ้าง
ที่ปรึกษา วันที่ 2 พ.ค. 65
</t>
  </si>
  <si>
    <t xml:space="preserve">เปลี่ยนวิธีการจัดซื้อจัดจ้างเป็นการประกวดราคาทางอิเล็กทรอนิกส์
</t>
  </si>
  <si>
    <t>พพ. ได้จัดทำจัดทำร่างแผนย่อย รายมาตรการ เพื่อเตรียมนำไปประชุมกลุ่มย่อยกับผู้เกี่ยวข้อง เป็นไปตามแผนที่ได้วางไว้ โดย พพ.ได้นำเสนอร่างแผนกับทาง สนพ. และ คกก.จัดทำแผนปฏิบัติ EEP แล้ว</t>
  </si>
  <si>
    <t>ศักยภาพ พลังงานลม, ชีวมวล, ก๊าซชีวภาพ, ขยะชุมชน, ขยะอุตสาหกรรม</t>
  </si>
  <si>
    <t>23 มี.ค. 65</t>
  </si>
  <si>
    <t>monchanok@dmf.go.th</t>
  </si>
  <si>
    <t>1. จัดทำกฎหมายลำดับรองเพื่อการอนุญาตแบบ OSS รองรับการปลด ร.ง.4 (ลำดับที่ 88) แล้วเสร็จจำนวน 3 ฉบับ ประกอบด้วย (1) ระเบียบว่าด้วยการจัดทำรายงานสิ่งแวดล้อมสำหรับการประกอบกิจการผลิตไฟฟ้าที่ได้รับยกเว้นหรือไม่เข้าข่ายต้องจัดทำรายงานการประเมินผลกระทบสิ่งแวดล้อม หรือได้รับยกเว้นหรือไม่เข้าข่ายต้องปฏิบัติตามประมวลหลักการปฏิบัติ (Code of Practice) มีผลบังคับใช้ตั้งแต่วันที่ 4 ก.พ. 64  (2) ระเบียบว่าด้วยมาตรฐานทางด้านความปลอดภัย มาตรฐานทางด้านสิ่งแวดล้อม และการจัดการสิ่งปฏิกูลหรือวัสดุที่ไม่ใช้แล้วสำหรับโรงไฟฟ้า มีผลบังคับใช้ตั้งแต่วันที่ 14 ม.ค. 65 และ (3) ระเบียบว่าด้วยหลักเกณฑ์ วิธีการ และเงื่อนไขในการพิจารณาสถานที่ตั้งและสภาพแวดล้อมของโรงไฟฟ้า สำหรับการออกใบอนุญาตผลิตไฟฟ้า มีผลบังคับใช้ตั้งแต่วันที่ 19 ก.พ. 65 
2. อยู่ระหว่างจัดเตรียมการลงนามใน MoU ระหว่าง กกพ. และ มท. เรื่อง แนวทางและขั้นตอนการอนุญาตปลูกสร้างอาคารและการอื่นเพื่อประกอบกิจการพลังงาน</t>
  </si>
  <si>
    <t>9 มิถุนายน 2565</t>
  </si>
  <si>
    <t>15 มิถุนายน 2565</t>
  </si>
  <si>
    <t xml:space="preserve">เกณฑ์การประเมิน
- จัดทำรายละเอียดวาระ 20 คะแนน
- เข้าวาระ กบง. พิจารณา 35 คะแนน (ครั้งที่ 8/2565 (ครั้งที่ 46) 29 เม.ย. 65)
- เข้าวาระ กพช. พิจารณา 35 คะแนน (ครั้งที่ 3/2565 (ครั้งที่ 158) 6 พ.ค. 65)
- กพช. มีมติ 10 คะแนน
ปัจจุบัน กพช.ได้แจ้งมติรับซื้อไฟฟ้าแล้ว ตามบันทึก ด่วนที่สุด ที่ พน (กพช) 0605/651 ลว. 2 มิ.ย. 65
</t>
  </si>
  <si>
    <t>อยู่ระหว่างประกาศลงนามในราชกิจจานุเบกษา</t>
  </si>
  <si>
    <t>กพช. ในการประชุมเมื่อ 6 พ.ค. 65 เห็นชอบอัตรารับซื้อไฟฟ้าแล้ว</t>
  </si>
  <si>
    <t xml:space="preserve">เนื่องจากโครงการของ อปท. อยู่ระหว่างคัดเลือกเอกชนร่วมทุน </t>
  </si>
  <si>
    <t>ต้องขยายระยะเวลาการยื่นคำเสนอขอขายไฟฟ้า</t>
  </si>
  <si>
    <t xml:space="preserve">-อก. มีหนังสือถึงสำนักงาน กกพ. เมื่อวันที่ 7 เม.ย. 65 ว่า แจ้งประเด็นข้อห่วงกังวล 10 ข้อต่อความพร้อมของสำนักงาน กกพ. กรณียกเลิก ร.ง.4 ลำดับที่ 88
- สำนักงาน กกพ. มีหนังสือลงวันที่ 9 พ.ค. 65 ชี้แจงประเด็นข้อห่วงกังวลกรณีการยกเลิกโรงงานลำดับที่ 88 และแสดงความพร้อมด้านต่างๆ ต่อ กรอ.
</t>
  </si>
  <si>
    <t>อยู่ระหว่างดำเนินการจ้างที่ปรึกาโครงการปรับปรุงแก้ไขพระราชบัญญัติการประกอบกิจการพลังงาน พ.ศ. 2550</t>
  </si>
  <si>
    <t xml:space="preserve">เมื่อวันที่ 20 พฤษภาคม  2565 ประธาน กกพ. ได้มีหนังสือถึง รมว.พน. แจ้งเป้าหมายการปฏิบัติงานของ กกพ. ประจำปีงบประมาณ พ.ศ. 2565 (เพิ่มเติม) </t>
  </si>
  <si>
    <t>สร้างบุคลากรที่มีประสบการณ์และสามารถพัฒนาแพลตฟอร์มของ กฟผ.ได้ในระยะยาว</t>
  </si>
  <si>
    <t>ร่วมพัฒนาแพลตฟอร์มและ knowledge sharing กับบริษัทที่มีประสบการณ์เฉพาะระดับสากล</t>
  </si>
  <si>
    <t>มีการปรับแผนวันสิ้นสุดจาก 30 ก.ย. เป็น 31 ธ.ค. 65 เนื่องจากเพิ่มระยะเวลาการคัดเลือกและจัดจ้างผู้พัฒนาแพลตฟอร์มจากภายนอก</t>
  </si>
  <si>
    <t>กำหนด COD 2570 ในปี 2565 ดำเนินการงาน 2 ขั้นตอน ดังนี้ 
1. ทบทวนรายงานศึกษาความเหมาะสมโครงการ ร้อยละ 50
2. ศึกษาและจัดทำรายงานการประเมินผลกระทบสิ่งแวดล้อม (EIA) และศึกษาและจัดทำรายงานผลกระทบสิ่งแวดล้อมเบื้องต้น (IEE) สำหรับโครงข่ายระบบส่งไฟฟ้า ร้อยละ 50</t>
  </si>
  <si>
    <t xml:space="preserve">กำหนด COD 2569 ในปี ปี 2565 ดำเนินการงาน 1 ขั้นตอน ดังนี้ 
1. ทบทวนรายงานศึกษาความเหมาะสมโครงการ ร้อยละ 100
</t>
  </si>
  <si>
    <t>ดำเนินงานปี 2565 จำนวน 2 ขั้นตอน ดังนี้
1.จัดทำรายงานศึกษาความเหมาะสมโครงการฯ Solar Hydro Battery เขื่อนคู่ ร้อยละ 85
2. นำเสนอขอความเห็นชอบต่อ คบ.กฟผ. ร้อยละ 15</t>
  </si>
  <si>
    <t xml:space="preserve">ลงนามในสัญญา
เมื่อ 26 พ.ค. 65
</t>
  </si>
  <si>
    <t xml:space="preserve">จัดทำรายละเอียดโครงการเสนอของบประมาณจากกองทุนเงินอุดหนุนจากสัญญาและสัมปทานปิโตรเลียม 
</t>
  </si>
  <si>
    <t>กองทุนเงินอุดหนุนจากสัญญาและสัมปทานปิโตรเลียมฯ อนุมัติเงินงบประมาณ</t>
  </si>
  <si>
    <t>เสนอที่ประชุมผู้บริหารแล้วเมื่อวันที่ 23 มี.ค. 65</t>
  </si>
  <si>
    <t>เสนอ กพช. แล้วเมื่อวันที่ 6 พ.ค. 65</t>
  </si>
  <si>
    <t>White Paper</t>
  </si>
  <si>
    <t>พพ./สนพ./กฟผ./ปตท.</t>
  </si>
  <si>
    <t>การรณรรงค์ประหยัดไฟฟ้าและส่งเสริมนวัตกรรมเพื่อเพิ่มประสิทธิภาพการใช้พลังงาน</t>
  </si>
  <si>
    <t>การกำหนดแนวทางจัดหาเชื้อเพลิงพลังงานที่ต้นทุนไม่สูง</t>
  </si>
  <si>
    <t>jirada@dmf.go.th</t>
  </si>
  <si>
    <t>0 2794 3194</t>
  </si>
  <si>
    <t>จัดทำและทบทวนเเผนจัดหาก๊าซ</t>
  </si>
  <si>
    <t>จัดทำและทบทวนเเผนจัดหาก๊าซธรรมชาติ</t>
  </si>
  <si>
    <t>1 ก.ค. 2565</t>
  </si>
  <si>
    <t>เร่งรัดการลงทุน G1/61</t>
  </si>
  <si>
    <t>เร่งรัดการลงทุนในแปลง G1/61 เพื่อรักษาระดับการจัดหาก๊าซธรรมชาติ</t>
  </si>
  <si>
    <t>การบริหารต้นทุนไฟฟ้า (Ft) ที่เป็นธรรม</t>
  </si>
  <si>
    <t>สนพ./พพ.</t>
  </si>
  <si>
    <t>การจัดสรรก๊าซธรรมชาติสำหรับภาคอุตสาหกรรมและภาคไฟฟ้าให้มีความเหมาะสม</t>
  </si>
  <si>
    <t>สกนช./ปตท./สนพ.</t>
  </si>
  <si>
    <t>มาตรการช่วยเหลือราคาพลังงานในภาคขนส่งแบบมุ่งเป้า/กลุ่มเปราะบาง</t>
  </si>
  <si>
    <t>มาตรการช่วยเหลือค่าไฟแบบมุ่งเป้า/กลุ่มเปราะบาง</t>
  </si>
  <si>
    <t>กฟผ./กฟภ./กฟน./สนพ.</t>
  </si>
  <si>
    <t>15 กรกฎาคม 2565</t>
  </si>
  <si>
    <t>กกพ. ออกประกาศรับซื้อไฟฟ้าจากขยะชุมชนเมื่อวันที่ 30 มิถุนายน 2565</t>
  </si>
  <si>
    <t>ขยายระยะเวลารับคำเสนอขอขายไฟฟ้า ถึง 31 ธันวาคม 2566  เพื่อให้สามารถรับซื้อไฟฟ้าได้ครบทั้ง 34 โครงการตามมติ กพช. และให้ลงนาม PPA ในโอกาสแรกที่สามารถทำได้</t>
  </si>
  <si>
    <t>งาน EIA เริ่มดำเนินการในเดือนสิงหาคม 2565</t>
  </si>
  <si>
    <t>White Paper ด้านความร่วมมือการลดการปล่อยคาร์บอนในภาคพลังงานระหว่างไทย – สิงคโปร์</t>
  </si>
  <si>
    <t xml:space="preserve">1. ประสานงานกับทีม PMO และหน่วยงานเจ้าภาพเพื่อจัดทำร่าง White Paper และนำส่งให้ฝ่ายสิงคโปร์ ร้อยละ 30
2. จัดทำร่าง White Paper ฉบับสมบูรณ์เสนอฝ่ายสิงคโปร์ ร้อยละ 20
3. ปรับแก้ร่าง White Paper ตามความเห็น ร้อยละ 30
4. เกิดการลงนามหรือมีถ้อยแถลงร่วมระหว่างสองฝ่าย ร้อยละ 20
5. เริ่มดำเนินการตามแผนที่ระบุใน white paper </t>
  </si>
  <si>
    <t>White Paper ด้านความร่วมมือการลดการปล่อยคาร์บอนในภาคพลังงานระหว่างไทย – ญี่ปุ่น</t>
  </si>
  <si>
    <t xml:space="preserve">1. ประสานงานกับทีม PMO และหน่วยงานเจ้าภาพเพื่อจัดทำร่าง White Paper และนำส่งให้ฝ่ายญี่ปุ่น ร้อยละ 30
2. จัดทำร่าง White Paper ฉบับสมบูรณ์เสนอฝ่ายญี่ปุ่น ร้อยละ 20
3. ปรับแก้ร่าง White Paper ตามความเห็น ร้อยละ 30
4. เกิดการลงนามหรือมีถ้อยแถลงร่วมระหว่างสองฝ่าย ร้อยละ 20
5. เริ่มดำเนินการตามแผนที่ระบุใน white paper </t>
  </si>
  <si>
    <t>โครงการยกระดับความช่วยเหลือส่วนลดค่าซื้อก๊าซหุงต้มแก่ผู้มีรายได้น้อย ผ่านบัตรสวัสดิการแห่งรัฐ Phase II</t>
  </si>
  <si>
    <t xml:space="preserve">การยกระดับความช่วยเหลือส่วนลดค่าซื้อก๊าซหุงต้ม จาก 45 บาท/คน/3 เดือน  อีก 55 บาท/คน/3 เดือน เป็น 100 บาท/คน/3 เดือน ผ่านบัตรสวัสดิการแห่งรัฐ 
ระดับ 1. เสนอ กบง.
ระดับ 2. ของบกลาง
ระดับ 3. เริ่มโครงการ                                  </t>
  </si>
  <si>
    <t>โครงการบรรเทาผลกระทบราคาน้ำมันกลุ่มเบนซิน สำหรับผู้ขับขี่รถจักรยานยนต์สาธารณะ (โครงการวินเซฟ)</t>
  </si>
  <si>
    <t>รัฐสนับสนุนวงเงินร่วมจ่ายแก่ผู้ขับขี่รถจักรยานยนต์สาธารณะที่เข้าร่วมโครงการ จำนวนร้อยละ 50 ของค่าน้ำมันกลุ่มเบนซิน แต่ไม่เกิน 50 บาทต่อคนต่อวัน และไม่เกิน 250 บาทต่อคนต่อเดือน รวมทั้งสิ้น 750 บาทต่อคน  โดยชำระเงินผ่านระบบชำระเงินอิเล็กทรอนิกส์บนแอปพลิเคชันเป๋าตังและแอปพลิเคชันถุงเงิน
ระดับ 1. เสนอ กบง.
ระดับ 2. ของบกลาง
ระดับ 3. เริ่มโครงการ</t>
  </si>
  <si>
    <t>คะแนน</t>
  </si>
  <si>
    <t>kritsana@doeb.go.th และ niranara@doeb.go.th</t>
  </si>
  <si>
    <t>02 794 4110</t>
  </si>
  <si>
    <t>ทุกกรม/กฟผ.</t>
  </si>
  <si>
    <t>ทุกกรม/พพ.</t>
  </si>
  <si>
    <t>kaweeya_d@dede.go.th</t>
  </si>
  <si>
    <t>02-223-0021-9 ต่อ 1017</t>
  </si>
  <si>
    <t>ผลิตและเผยแพร่สารคดีสร้างความรู้ความเข้าใจด้านพลังงาน ความยาว 2-5 นาที จำนวน 30 ตอน</t>
  </si>
  <si>
    <t xml:space="preserve">รายการ “Energy DEDE Happy Life” โดย ผศ. เกียรติศักดิ์ รักษาสัตย์ 4 ตอน/ รายการ “Elog” 15 ตอน โดย น้องครีม (Influencer)/ รายการ “พลังงานไทยใหญ่อุดม” 11 ตอน
                         </t>
  </si>
  <si>
    <t>1 มี.ค 65</t>
  </si>
  <si>
    <t>28 ธ.ค 65</t>
  </si>
  <si>
    <t>4 เม.ย 65</t>
  </si>
  <si>
    <t>จัดกิจกรรมสร้างความรู้ความเข้าใจด้านพลังงาน จำนวน 6 ครั้งๆ ละ 50 คน</t>
  </si>
  <si>
    <t>กิจกรรมรณรงค์รวมพลังคนไทย ลดใช้พลังงาน หาร 2</t>
  </si>
  <si>
    <t>11 มี.ค 65</t>
  </si>
  <si>
    <t xml:space="preserve">จัดทำ InFographic และเผยแพร่ผ่านเพจรักษ์พลังงาน จำนวน 200 ชิ้น และเผยแพร่ 200 ครั้ง </t>
  </si>
  <si>
    <t>จัดทำ InFographic ให้ความรู้ด้านการประหยัดพลังงานและพลังงานทดแทน</t>
  </si>
  <si>
    <t>17 มี.ค 65</t>
  </si>
  <si>
    <t>siva.j@egat.co.th</t>
  </si>
  <si>
    <t>024364711</t>
  </si>
  <si>
    <t>กำหนดมาตรฐานการทดสอบและร่างเกณฑ์ประสิทธิภาพ</t>
  </si>
  <si>
    <t>สำรวจตลาด ศึกษามาตรฐานการทดสอบและร่างเกณฑ์ประสิทธิภาพในการติดฉลากแสดงระดับประสิทธิภาพอุปกรณ์ไฟฟ้า (ฉลากเบอร์ 5) ทีสอดคล้องกับ roadmap โลกด้านพลังงานและสิ่งแวดล้อม</t>
  </si>
  <si>
    <t>มค.65</t>
  </si>
  <si>
    <t>มีค.65</t>
  </si>
  <si>
    <t>ประกาศเชิญชวน ประชุมรับฟังความคิดเห็น</t>
  </si>
  <si>
    <t>หารือ หาข้อตกลงร่วมกัน กับผู้ประกอบการที่เข้าร่วมโครงการฯ หน่วยงานทดสอบ และผู้เกี่ยวข้อง ผ่านการประชุมรับฟังความคิดเห็น</t>
  </si>
  <si>
    <t>เมย.65</t>
  </si>
  <si>
    <t>มิย.65</t>
  </si>
  <si>
    <t>กำหนดมาตรฐานการทดสอบและเกณฑ์ประสิทธิภาพ</t>
  </si>
  <si>
    <t>พิธีลงนามความร่วมมือ และหรือ จัด heckathon นวัตกรรมประสิทธิภาพพลังงาน</t>
  </si>
  <si>
    <t>จัดพิธีลงนามความร่วมมือผลิตภัณฑ์ใหม่ และ hackathon นวัตกรรมประสิทธิภาพพลังงาน ผ่าน Green Learning Society</t>
  </si>
  <si>
    <t>กค.65</t>
  </si>
  <si>
    <t>กย. 65</t>
  </si>
  <si>
    <t>ทดสอบและมอบฉลาก</t>
  </si>
  <si>
    <t>ดำเนินการทดสอบและมอบฉลากให้อุปกรณ์ไฟฟ้าที่ผ่านเกณฑ์ และมีการสุ่มทดสอบจากท้องตลาดเป็นระยะ</t>
  </si>
  <si>
    <t>ธค.65</t>
  </si>
  <si>
    <t>กิจกรรมประชาสัมพันธ์ส่งเสริม</t>
  </si>
  <si>
    <t>จัดกิจกรรมประชาสัมพันธ์ส่งเสริมผลิตภัณฑ์เบอร์ 5 ผ่านช่องทางแบบผสมผสาน</t>
  </si>
  <si>
    <t>กิจกรรมส่งเสริมทางด้านการตลาด</t>
  </si>
  <si>
    <t>จัดกิจกรรมส่งเสริมทางด้านการตลาดเพื่อกระตุ้นให้เกิดการใช้อุปกรณ์ไฟฟ้าประสิทธิภาพสูง และจูงใจให้เปลี่ยนพฤติกรรมการใช้ไฟฟ้า</t>
  </si>
  <si>
    <t>15 สิงหาคม 2565</t>
  </si>
  <si>
    <t>ผลักดันให้มีเห็นชอบนำกฎกระทรวง BEC ไปบังคับใช้ตามพรบ.ควบคุมอาคาร</t>
  </si>
  <si>
    <t xml:space="preserve"> 1. ประสานงานเพื่อให้มีการประชุมคณะกรรมการควบคุมอาคาร พิจารณาเห็นชอบนำกฎกระทรวง BEC ไปบังคับใช้ 
 2. ติดตามการจัดทำร่างประกาศของ คกก.ควบคุมอาคาร เห็นชอบให้นำกฎกระทรวง BEC ไปบังคับใช้
 3. พพ.นำมติเห็นชอบบังคับใช้ไปแจ้งให้หน่วยงานที่เกี่ยวข้องถือปฏิบัติ</t>
  </si>
  <si>
    <t>ให้ความรู้ความเข้าใจวิธีปฏิบัติที่ถูกต้องกับผู้ประกอบการ/ผู้ออกแบบ ผ่านกิจกรรมและสื่อโซเซียลมีเดีย</t>
  </si>
  <si>
    <t xml:space="preserve">1. จัดกิจกรรมเผยแพร่ให้ความรู้ให้ผู้เกี่ยวข้อง 2 ครั้ง
2. เผยแพร่ความรู้ผ่านสื่อ Social Media  
4 ครั้ง </t>
  </si>
  <si>
    <t>เตรียมความพร้อมให้ความรู้การตรวจอนุญาตตามเกณฑ์ BEC ให้กับหน่วยงานท้องถิ่น</t>
  </si>
  <si>
    <t>Solar: ประชุมหารือหน่วยงานที่เกี่ยวข้อง เช่น กรมบัญชีกลาง สำนักงานคณะกรรมการกฤษฎีกา เป็นต้น เพิ่มเติม และสรุปนำเสนอผู้บริหาร พน.</t>
  </si>
  <si>
    <t>Solar: ทบทวนและหารือเพิ่มเติมเพื่อพิจารณาแนวทางที่มีความเป็นไปได้ และสามารถดำเนินการได้รวดเร็ว ตามแนวทางปฏิบัติของกฎหมายที่บังคับใช้ในปัจจุบัน และนำเสนอแนวทางการดำเนินการที่เป็นไปได้และมีประสิทธิภาพ ให้ผู้บริหาร พน. ทราบและพิจารณา</t>
  </si>
  <si>
    <t xml:space="preserve">Solar: นำเสนอ ครม. หรือ กพช. หรือ กบง. </t>
  </si>
  <si>
    <t xml:space="preserve">Solar: นำเสนอแนวทางการดำเนินการที่เป็นไปได้ มีประสิทธิภาพ และสามารถดำเนินการได้อย่างรวดเร็ว </t>
  </si>
  <si>
    <t>ประกาศ กฟภ. เรื่อง กำหนดรายละเอียด ขั้นตอน สถานที่ ระยะเวลา แบบคำเสนอขอขายไฟฟ้า โครงการผลิตไฟฟ้าจากขยะชุมชน พ.ศ. 2565 ลงวันที่ 27 ก.ค. 65 และประกาศ กฟน. เรื่อง การรับคำเสนอขอขายไฟฟ้าโครงการผลิตไฟฟ้าจากขยะชุมชน พ.ศ. 2565 ลงวันที่ 27 ก.ค. 65</t>
  </si>
  <si>
    <t>27 ก.ค. 65</t>
  </si>
  <si>
    <t>สำนักงาน กกพ. จัดประชุมรับฟังความคิดเห็นเรื่อง การปรับปรุงกฎหมายลำดับรองที่เกี่ยวข้องกับการอนุญาตการประกอบกิจการไฟฟ้า เมื่อวันที่ 11 ส.ค. 65</t>
  </si>
  <si>
    <t>1. ประชุมหารือกับ กฟภ. และ กฟน. เพื่อกำหนดมาตรฐานแนวทางการปฏิบัติงานร่วมกัน เมื่อวันที่ 25 ม.ค. 65
2. กกพ. ในการประชุมเมื่อวันที่ 26 พ.ค. 2565 มีมติเห็นชอบการปรับปรุงขั้นตอนการรับแจ้งยกเว้นการประกอบกิจการพลังงานที่ได้รับการยกเว้นไม่ต้องขอรับใบอนุญาตผลิตไฟฟ้า โดยสำนักงานอยู่ระหว่างจัดทำร่างประกาศเสนอ กกพ. ต่อไป
3. กฟภ. อยู่ระหว่างจัดทำระบบ Online สำหรับ กฟน. มีระบบแล้วอยู่ระหว่างหารือกับสำนักงาน กกพ. ในการเชื่อมโยงข้อมูลร่วมกัน</t>
  </si>
  <si>
    <t xml:space="preserve">ระเบียบว่าด้วยหลักเกณฑ์การจัดทำรายงานประมวลหลักการปฏิบัติ และรายงานผลการปฏิบัติตามประมวลหลักการปฏิบัติ สำหรับการประกอบกิจการไฟฟ้า พ.ศ. 2565 มีผลบังคับใช้ตั้งแต่วันที่ 7 กรกฎาคม 2565 </t>
  </si>
  <si>
    <t>พพ. ได้มีบันทึกข้อความ ที่ พน. 0502/336 ลงวันที่ 24 พฤษภาคม 2565 เสนอรัฐมนตรีว่าการกระทรวงพลังงาน
ให้ความเห็นชอบและลงนามในหนังสือถึงเลขาธิการคณะรัฐมนตรีเพื่อนำเสนอคณะรัฐมนตรีพิจารณาเห็นชอบหลักการ</t>
  </si>
  <si>
    <t>7 ก.ค. 65</t>
  </si>
  <si>
    <t>ธพ.หารือกับพพ.เพื่อกำหนด
สัดส่วนการผสมไบโอดีเซลและเอทานอลในน้ำมันดีเซล
หมุนเร็วและแก๊สโซฮอล์และ
เป้าหมายการส่งเสริมBiojet/
SAF</t>
  </si>
  <si>
    <t>ธพ.จัดทำชุดข้อมูลการพยากรณ์ความต้องการใช้น้ำมันเชื้อเพลิงโดยใช้เป้าหมายยานยนต์ไฟฟ้าตามมติคณะกรรมการ EV เรียบร้อยแล้ว</t>
  </si>
  <si>
    <t>เริ่มดำเนินการช้า
กว่ากำหนด เนื่องจาก
มีการปรับเปลี่ยนวิธีการ
จัดซื้อจัดจ้าง</t>
  </si>
  <si>
    <t>8 สิงหาคม 2565</t>
  </si>
  <si>
    <t>หารือบริษัทในเครือ กฟผ.เพื่อสนับสนุนการเปิดบัญชีดังกล่าวเป็นที่เรียบร้อย และพร้อมดำเนินการส่งมอบ REC</t>
  </si>
  <si>
    <t xml:space="preserve">Smart Meter ของ BMW ขัดข้อง </t>
  </si>
  <si>
    <t>อยู่ระหว่างการดำเนินการแก้ไข Meter โดย BMW มีการข้อมูลเป็น CSV file และจะส่งมอบให้ กฟผ. ได้ภายใน 15 สค 65</t>
  </si>
  <si>
    <t>ลงนามสัญญาโครงการนำร่อง 24/7 CFE เรียบร้อยแล้ว และอยู่ระหว่างการเชื่อมต่อขอ้มูลของผู้เข้าร่วมโครงการ (BMW)</t>
  </si>
  <si>
    <t>ลงทะเบียนผู้เข้าร่วมงานเป็นที่เรียบร้อยและอยู่ระหว่างร่วมจัดเตรียมงาน</t>
  </si>
  <si>
    <t>อยู่ระหว่าง สนพ. รวบรวมความเห็นจากหน่วยงานที่เกี่ยวข้อง</t>
  </si>
  <si>
    <r>
      <t xml:space="preserve">1. ให้ค่าน้ำหนักแผนละ 20%
2. อยู่ระหว่างศึกษาแนวทางการลด CO2 ในภาคพลังงานร่วมกับ METI และ GIZ
3. ประชุมคณะทำงานจัดทำแผนปฏิบัติการด้านพลังงาน พ.ศ. 2566 - 2580 (แผนพลังงานชาติ) ครั้งที่ 1/2565  เมื่อวันที่ 27 เมษายน 2565 
</t>
    </r>
    <r>
      <rPr>
        <sz val="12"/>
        <color rgb="FFFF0000"/>
        <rFont val="Tahoma"/>
        <family val="2"/>
      </rPr>
      <t xml:space="preserve">4. ประชุมคณะทำงานจัดทำแผนปฏิบัติการด้านพลังงาน พ.ศ. 2566 - 2580 (แผนพลังงานชาติ) ครั้งที่ 2/2565  เมื่อวันที่ 23 มิถุนายน 2565 </t>
    </r>
  </si>
  <si>
    <t>แผนพลังงานชาติและแผนรายสาขา  PDP/ Gas Plan/Oil Plan/AEDPและ EEP</t>
  </si>
  <si>
    <t xml:space="preserve"> จัดทำค่าพยากรณ์ความต้องการไฟฟ้า</t>
  </si>
  <si>
    <t xml:space="preserve"> ประชุมหารือหน่วยงานที่เกี่ยวข้องเพื่อจัดเตรียมข้อมูล</t>
  </si>
  <si>
    <t>กป. อยู่ระหว่างรวบรวมข้อมูลและเบื้องต้นได้ประสานงานกับหน่วยงานที่เกี่ยวข้องเพื่อดำเนินการจัดเตรียมข้อมูลต่างๆ ประกอบการจัดทำ Gas Plan ทั้งนี้ยังรอความชัดเจนของความต้องการก๊าซฯ ในภาคไฟฟ้าตามแผน PDP</t>
  </si>
  <si>
    <t xml:space="preserve"> เสนอ กบง. เพื่อพิจารณา</t>
  </si>
  <si>
    <t>ไม่เป็นไปตามแผนงานตามตัวชี้วัดเดิมเนื่องจากคณะกรรมการส่งเสริมเทคโนโลยีระบบการกักเก็บพลังงาน ยังไม่มีกำหนดการประชุมในระยะเวลาอันใกล้ ดังนั้น จึงส่งผลให้ต้องมีการขอเปลี่ยนแปลงแผนงาน และตัวชี้วัด) ให้สอดคล้องกับแนวทางการดำเนินงานในปัจจุบัน</t>
  </si>
  <si>
    <t>1. ศึกษารูปแบบและแนวทางในการเชื่อมโยงข้อมูลแล้วเสร็จ
2. จัดทำคู่มือการใช้งานโปรแกรมแล้วเสร็จ</t>
  </si>
  <si>
    <t xml:space="preserve"> -รมว. ลงนามในคำสั่งแต่งตั้งฯ แล้ว
 -ปพน. มอบหมาย รป.พน. นานยสมบูรณ์ หน่อแก้ว เป็นประธานคณะอนุฯ</t>
  </si>
  <si>
    <t>15 กันยายน 2565</t>
  </si>
  <si>
    <t>ดำเนินโครงการเสร็จสิ้นแล้ว เมื่อวันที่ 31 ก.ค. 65</t>
  </si>
  <si>
    <t>ธพ.อยู่ระหว่างจัดประชุม
คณะกรรมการ steering committee เพื่อพิจารณาร่างแผน Oil Plan ที่ได้ปรับปรุงจากการรับฟังความคิดเห็นฯ</t>
  </si>
  <si>
    <t xml:space="preserve">จัดประชุมระหว่างที่ปรึกษาฯ
กับคณะกรรมการฯ เพื่อสร้างความเข้าใจร่วมกัน
</t>
  </si>
  <si>
    <t>พัฒนาโปรแกรมแล้วเสร็จประมาณ 79% และอยู่ระหว่างจัดทำรายการทดสอบและติดตั้งอุปกรณ์
อยู่ที่ 100%</t>
  </si>
  <si>
    <t>อยู่ระหว่างการส่งมอบงานงวดที่ 2 (การส่งสินค้าจากประเทศผู้ขายมีความล่าช้าจาก สถานการณ์ Covid-19)</t>
  </si>
  <si>
    <t>อยู่ระหว่าง
การส่งมอบครุภัณฑ์
คอมพิวเตอร์</t>
  </si>
  <si>
    <t>อยู่ระหว่างดำเนินการ</t>
  </si>
  <si>
    <t>จัดทำรายละเอียดการดำเนินโครงการนำร่องตามหลักเกณฑ์ที่ได้หารือสำนักงบประมาณและขออนุมัติงบประมาณดำเนินโครงการต่อไป</t>
  </si>
  <si>
    <t>14 มิ.ย. 65</t>
  </si>
  <si>
    <t xml:space="preserve"> -พื้นที่ต้นแบบที่ กศร. ร่วมสร้าง และผลการศึกษารูปแบบการจัดการพลังงานที่ยั่งยืนในพื้นที่ไฟฟ้าเข้าไม่ถึงแล้วเสร็จ</t>
  </si>
  <si>
    <t xml:space="preserve"> -อยู่ระหว่างรวบรวมรายชื่อผู้แทนหน่วยงาน ในคณะอนุฯ และเตรียมการประชุม ครั้งที่ 1 คาดว่าภายใน 31 ต.ค. 65   </t>
  </si>
  <si>
    <t xml:space="preserve">ผลจากการหารือระหว่างรองนายกรัฐมนตรี (นายสุพัฒนพงษ์ฯ) และเลขาธิการคณะกรรมการคณะกรรมการนโยบายเขตพัฒนาพิเศษภาคตะวันออก มีมติให้ สกพอ. พิจารณาปรับปรุงองค์ประกอบ รวมถึงหน้าที่และอำนาจของคณะกรรมการตามความเหมาะสม เพื่อเสนอต่อที่ประชุมคณะกรรมการนโยบายเขตพัฒนาภาคตะวันออก (กพอ.) พิจารณาแต่งตั้งคณะกรรมการต่อไป
</t>
  </si>
  <si>
    <t>15 ตุลาคม 2565</t>
  </si>
  <si>
    <t xml:space="preserve">โครงการศึกษาแนวทางการส่งเสริมการขนส่งน้ำมันเชื้อเพลิงทางท่อของประเทศ </t>
  </si>
  <si>
    <t>ตัวชี้วัด 
(หน่วย)</t>
  </si>
  <si>
    <t>ตัวชี้วัด
 (แผน)</t>
  </si>
  <si>
    <t>มติกองทุนเงินอุดหนุนจากสัญญาและสัมปทานปิโตรเลียมอนุมัติเงินงบประมาณประจำปี 2566 เพื่อจัดทำโครงการ</t>
  </si>
  <si>
    <t xml:space="preserve">หมายเหตุ   </t>
  </si>
  <si>
    <t>คณะกรรมการฯ ได้เปรียบเทียบผลการดำเนินงานกับขอบเขตและเงื่อนไขการว่าจ้างฯ (TOR) พบว่าที่ปรึกษายังดำเนินการไม่ครบถ้วนตาม TOR โดยยังไม่ได้ดำเนินการทดสอบรถยนต์ภาคสนามและในห้องปฏิบัติการให้แล้วเสร็จไม่น้อยกว่าร้อยละ 10 ของปริมาณงานในส่วนการทดสอบทั้งหมด</t>
  </si>
  <si>
    <t>กกพ. แจ้งเปลี่ยนแปลงกรอบระยะเวลาลงนามสัญญาซื้อขายไฟฟ้าเป็นวันที่ 28 ธ.ค. 2565</t>
  </si>
  <si>
    <t>คณะกรรมการส่งเสริมเทคโนโลยีระบบการกักเก็บพลังงาน ยังไม่มีกำหนดการประชุมในระยะเวลาอันใกล้ ดังนั้น จึงส่งผลให้ต้องมีการขอเปลี่ยนแปลงแผนงาน และรายละเอียดกิจกรรม (ตัวชี้วัด) ให้สอดคล้องกับแนวทางการดำเนินงานในปัจจุบัน</t>
  </si>
  <si>
    <t>ขอเปลี่ยนแปลงรูปแบบเป็นการ "เสนอแนวทางการส่งเสริมความสามารถในการแข่งขันการผลิต และพัฒนาตลาด ESS ในประเทศให้กับ คณะกรรมการส่งเสริมเทคโนโลยีระบบการกักเก็บพลังงานหรือคณะอนุกรรมการที่เกี่ยวข้องในเรื่องดังกล่าว"</t>
  </si>
  <si>
    <t>รวบรวมข้อมูลที่ได้เชื่อมโยงจากหน่วยงานที่เกี่ยวข้องสำหรับใช้ตอบโจทย์ประเด็นคำถาม/ข้อสงสัยที่ประชาชนมีต่อภาคพลังงานแล้วเสร็จ</t>
  </si>
  <si>
    <t>7 พฤศจิกายน 2565</t>
  </si>
  <si>
    <t>1 พฤศจิกายน 2565</t>
  </si>
  <si>
    <t>30 ก.ย..65</t>
  </si>
  <si>
    <t>8 มี.ค. 65</t>
  </si>
  <si>
    <t>ไม่ได้รับการจัดสรรงบประมาณจากกองทุนอนุรักษ์พลังงาน ปี 2565</t>
  </si>
  <si>
    <t xml:space="preserve"> -</t>
  </si>
  <si>
    <t>จัดกิจกรรมเผยแพร่ให้ความรู้ BEC แก่ผู้เกี่ยวข้องรวม 2 ครั้ง ในหลักสูตรผู้ช่วยผู้ตรวจประเมินแบบอาคาร ครั้งที่ 1 6-8 ต.ค.65 และครั้งที่ 2 27-29 ต.ค.65และเผยแพร่ความรู้ผ่านสื่อโซเซียลมีเดียไปแล้ว 4 ครั้ง</t>
  </si>
  <si>
    <t xml:space="preserve">เนื่องจาก ยังไม่ได้รับจัดสรรงวดเงินงบประมาณปี 66 จึงทำให้ยังไม่สามารถกำหนดแผนการจัดอบรมให้ความรู้ฯ เพิ่มเติมได้ทันภายใน ธ.ค.65 </t>
  </si>
  <si>
    <t>พิจารณาปรับแผนดำเนินการและแจ้งปัญหาอุปสรรคให้ระดับนโยบายพิจารณาเพื่อหาทางแก้ไขปัญหาต่อไป</t>
  </si>
  <si>
    <t>- จัดครั้งที่ 1 เมื่อ 30 พ.ค.65 จ.นครราชสีมา 149 คน
- จัดครั้งที่ 2 เมื่อ 20 มิ.ย.65 จ.นครศรีธรรมราช 202 คน
- จัดครั้งที่ 3 19 ส.ค.65 จ.ปทุมธานี  30 คน</t>
  </si>
  <si>
    <t>ผู้ที่มีคุณสมบัติรอความชัดเจนว่ากฎหมายจะมีการประกาศบังคับใช้เมื่อไร จึงจะมาขอการรับรองเพิ่ม</t>
  </si>
  <si>
    <t>ประชาสัมพันธ์ให้ทราบว่าจะมีการบังคับใช้ภายในปี 65 เพื่อกระตุ้นให้เร่งมาขึ้นทะเบียนรับรอง</t>
  </si>
  <si>
    <t>1.ขึ้นทะเบียนแล้ว 494 คน
2. อยู่ระหว่างจัดจ้างที่ปรึกษาขึ้นทะเบียนหน่วยงานฝึกอบรม</t>
  </si>
  <si>
    <t>มีการประชุมสภาวิศวกร และสภาสถาปนิก ผลหารือให้คณะทำงานกฎหมายของสภาฯ ไปศึกษาแนวทางดำเนินการ</t>
  </si>
  <si>
    <t>ติดตามผลการศึกษาและนัดหมายหารือสภาวิศวกรและสภาสถาปนิกต่อไป</t>
  </si>
  <si>
    <t>*ปรับรายละเอียดการดำเนินกิจกรรมตามที่ได้หารือสำนักงบประมาณและ พพ. เสนอขอความเห็นชอบโครงการนำร่องฯไปยังกระทรวงพลังงาน</t>
  </si>
  <si>
    <t xml:space="preserve">- วันที่ 31 ม.ค. 65 คณะอนุกรรมการฯ เห็นชอบหลักการและแนวทางการจัดทำค่าพยากรณ์ความต้องการไฟฟ้าสำหรับประกอบการจัดทำแผนพัฒนากำลังการผลิตไฟฟ้าของประเทศไทย (PDP2022)
- วันที่ 8 ก.พ. 65 คณะทำงานจัดทำค่าพยากรณ์ความต้องการไฟฟ้าพิจารณากรอบการดำเนินงานและสมมติฐานเพื่อจัดทำค่าพยากรณ์ความต้องการไฟฟ้าสำหรับประกอบการจัดทำแผน PDP2022 และมอบหมายให้ฝ่ายเลขานุการฯ และหน่วยงานที่เกี่ยวข้องร่วมดำเนินงานเพื่อจัดทำค่าพยากรณ์ความต้องการไฟฟ้าฯ ตามกรอบการดำเนินงานและสมมติฐานที่กำหนด และนำมาเสนอคณะทำงานฯ พิจารณาให้ความเห็นชอบก่อนนำเสนอคณะอนุกรรมการฯ พิจารณาต่อไป 
-ฝ่ายเลขานุการฯ ร่วมกับหน่วยงานที่เกี่ยวข้องได้หารือประเด็นเรื่องข้อมูลและสมมติฐาน เพื่อจัดทำค่าพยากรณ์ความต้องการไฟฟ้า จำนวน 5 ครั้ง (วันที่ 10 24 กุมภาพันธ์ 2565 และ 4 9 22 มีนาคม 2565) และปัจจุบันอยู่ระหว่างปรับปรุงค่าพยากรณ์ความต้องการไฟฟ้า ตามสมมติฐานที่กำหนด
-วันที่ 29 มีนาคม  2565 ฝ่ายเลขานุการได้จัดส่งค่าพยากรณ์ความต้องการไฟฟ้าที่จัดทำตามสมมติฐาน ให้ 3 การไฟฟ้า
- วันที่ 7 เมษายน 2565 ได้มีการประชุมคณะทำงานจัดทำค่าพยากรณ์ความต้องการไฟฟ้าคั้งที่ 1/2565 (ครั้งที่ 4) ที่ประชุมรับทราบผลการพยากรณ์ฯ และมอบหมายให้ กฟน. และ กฟภ. ปรับค่าพยากรณ์ในระยะสั้นละนำส่งผลให้ ฝ่ายเลขานุการฯ จัดทำค่าพยากรณ์ความต้องการไฟฟ้า
- ในช่วงเดือนเมษายน 2565 ฝ่ายเลขานุการฯ ได้มีการประชุมหารือกับหน่วยงานที่เกี่ยวข้องและทำการปรับปรุงค่าพยากรณ์ความต้องการไฟฟ้าในระยะยาว
- วันที่ 3 พฤษภาคม 2565 ได้มีการประชุมนคณะทำงานกลุ่มย่อยจัดทำค่าพยากรณ์ความต้องการไฟฟ้า ครั้งที่ 2/2565 (ครั้งที่ 5) ที่ประชุมรับทราบค่าพยากรณ์ความต้องการพลังงานไฟฟ้าในระยะยาวในส่วนของ Energy และมอบหมายให้ สนพ. และ 3 การไฟฟ้า หารือเกี่ยวกับการพยากรณ์ความต้องการพลังไฟฟ้า (PEAK) 
- วันที่ 24 มิถุนายน 2565 ได้มีการประชุมคณะทำงานจัดทำค่าพยากรณ์ความต้องการไฟฟ้าครั้งที่ 2/2565 (ครั้งที่ 6) เพื่อพิจารณาค่าพยากรณ์ความต้องการไฟฟ้าระยะยาวสำหรับการจัดทำแผนพัฒนากำลังผลิตไฟฟ้าของประเทศ (PDP2022) กรณีปกติ (BAU) กรณีพื้นฐาน (BASE) และกรณีพื้นฐาน + แผนอนุรักษ์พลังงาน (BASE+EEP) ซึ่งที่ประชุมได้เห็นชอบค่าพยากรณ์ความต้องการไฟฟ้ากรณีปกติ (BAU) และกรณีพื้นฐาน (BASE) สำหรับค่าพยากรณ์กรณีพื้นฐาน+แผนอนุรักษ์พลังงาน (BASE+EEP) ให้พิจารณาทบทวนสมมติฐานของแผนอนุรักษ์พลังงาน (EEP) เพี่อนำมาปรับปรุงค่าพยากรณ์ความต้องการไฟฟ้ากรณีพื้นฐาน + แผนอนุรักษ์พลังงาน (BASE+EEP) และนำเสนอคณะทำงานฯ พิจารณาเพิ่มเติม
- วันที่ 19 กรกฎาคม 2565 ได้มีการประชุมคณะทำงานจัดทำค่าพยากรณ์ความต้องการไฟฟ้าครั้งที่ 3/2565 (ครั้งที่ 7) เพื่อพิจารณาค่าพยากรณ์ความต้องการไฟฟ้าระยะยาวสำหรับการจัดทำแผนพัฒนากำลังผลิตไฟฟ้าของประเทศ (PDP2022) กรณีพื้นฐาน (BASE) และกรณีพื้นฐาน + แผนอนุรักษ์พลังงาน (BASE+EEP) โดยกรมพัฒนาพลังงานทดแทนและอนุรักษ์พลังงาน (พพ.) ได้มีการทบทวนสมมติฐานของแผนอนุรักษ์พลังงาน (EEP) เป็น 2 กรณี คือที่ระดับความเชื่อมั่น 100% และที่ระดับความเชื่อมั่น 70% ซึ่งที่ประชุมได้เห็นชอบค่าพยากรณ์ความต้องการไฟฟ้าระยะยาวสำหรับการจัดทำแผนพัฒนากำลังผลิตไฟฟ้าของประเทศ (PDP2022) กรณีพื้นฐาน + แผนอนุรักษ์พลังงาน (BASE+EEP) ที่ความเชื่อมั่น 70% เพื่อนำไปใช้ในการจัดทำแผน PDP
- วันที่ 25 สิงหาคม 2565 ได้มีการประชุมคณะทำงานจัดทำค่าพยากรณ์ความต้องการไฟฟ้าครั้งที่ 4/2565 (ครั้งที่ 8) เพื่อพิจารณาค่าพยากรณ์ความต้องการไฟฟ้าระยะยาวสำหรับการจัดทำแผนพัฒนากำลังผลิตไฟฟ้าของประเทศ (PDP2022) (ฉบับปรับปรุง) ซึ่งที่ประชุมได้มีมติเห็นชอบค่าพยากรณ์ความต้องการไฟฟ้าระยะยาว กรณีพื้นฐาน + แผนอนุรักษ์พลังงาน (BASE + EEP) โดยใช้เป้าหมาย EEP กรณีความมั่นใจ 70% และได้มีการปรับปรุง Profile ความต้องการไฟฟ้าของยานยนต์ไฟฟ้า (EV) เพื่อให้ Load Factor ในช่วงปลายแผนอยู่ในระดับที่เหมาะสมและปรับปรุงสมมติฐานของโรงไฟฟ้า VSPP โครงการใหม่ให้สอดคล้องกับสมมติฐานของคณะทำงานจัดทำแผนพัฒนากำลังผลิตไฟฟ้าของประเทศ เพื่อเป็นค่าพยากรณ์ฯ สำหรับใช้ในการจัดทำแผน PDP2022
- คณะอนุกรรมการฯ ในการประชุมครั้งที่ 2/2565 (ครั้งที่ 4) เมื่อวันที่ 14 ก.ย.65 ได้มีมติเห็นชอบค่าพยากรณ์ความต้องการไฟฟ้าระยะยาวสำหรับการจัดทำแผน PDP2022 </t>
  </si>
  <si>
    <t xml:space="preserve"> - วันที่ 31 ม.ค. 65 คณะอนุกรรมการฯ เห็นชอบหลักการการจัดทำแผน PDP2022 และมอบหมายให้คณะทำงานฯ ดำเนินการจัดทำรายละเอียดสมมติฐานและนำมาเสนอคณะอนุกรรมการฯ พิจารณาต่อไป
 - วันที่ 11 ก.พ. 65 คณะทำงานจัดทำแผน PDP เห็นชอบแผนการดำเนินงานการทบทวนสมมติฐานและการจัดทำแผน PDP2022 ตามที่ฝ่ายเลขานุการฯ เสนอ และมอบหมายฝ่ายเลขานุการฯ และหน่วยงานที่เกี่ยวข้องร่วมดำเนินงานเพื่อจัดทำ/ทบทวนสมมติฐานแผน PDP2022 ตามแผนการดำเนินงานที่กำหนดและนำมาเสนอคณะทำงานฯ พิจารณาให้ความเห็นชอบก่อนนำเสนอคณะอนุกรรมการฯ พิจารณาต่อไป 
 - วันที่ 21 ก.พ.65 ฝ่ายเลขานุการฯ ร่วมกับหน่วยงานที่เกี่ยวข้อง ประชุมหารือพิจารณาสมมติฐานและข้อมูลที่ใช้ในการจัดทำแผน PDP2022 ครั้งที่ 1 
 - วันที่ 1 มี.ค.65 ฝ่ายเลขานุการฯ ร่วมกับหน่วยงานที่เกี่ยวข้อง ประชุมหารือพิจารณาสมมติฐานและข้อมูลที่ใช้ในการจัดทำแผน PDP2022 ครั้งที่ 2 
 - วันที่ 24 มี.ค.65 ฝ่ายเลขานุการฯ ร่วมกับ กฟผ. ประชุมหารือพิจารณาสมมติฐานและข้อมูลในประเด็นที่เกี่ยวข้องกับการจัดทำแผน PDP2022 
 - วันที่ 31 มี.ค.65 ฝ่ายเลขานุการฯ ร่วมกับหน่วยงานที่เกี่ยวข้อง ประชุมหารือเรื่อง Carbon Price
 - วันที่ 20 เม.ย.65 ฝ่ายเลขานุการฯ ร่วมกับ กฟผ. ประชุมหารือพิจารณาสมมติฐานและข้อมูลในประเด็นที่เกี่ยวข้องกับการจัดทำแผน PDP2022
 - วันที่ 3 พ.ค.65 ฝ่ายเลขานุการฯ ร่วมกับ กฟผ. และ พพ. ประชุมหารือพิจารณาสมมติฐานและข้อมูลเกี่ยวกับแผน EEP และ AEDP เพื่อใช้ประกอบการจัดทำแผน PDP2022
 - วันที่ 21 มิ.ย.65  ฝ่ายเลขานุการฯ ร่วมกับหน่วยงานที่เกี่ยวข้อง ประชุมหารือเรื่องการประมาณการราคาก๊าซธรรมชาติในการผลิตไฟฟ้าและการใช้ไฮโดรเจนผสมก๊าซธรรมชาติในการผลิตไฟฟ้า 
 - วันที่ 11 ก.ค.65 คณะทำงานจัดทำแผน PDP เห็นชอบข้อมูลและสมมติฐำนในกำรจัดทำแผน PDP2022 โดยมอบหมายฝ่ายเลขานุการฯ ประสานหน่วยงานที่เกี่ยวข้องพิจารณาข้อมูลในส่วนที่ยังไม่ครบถ้วนสมบูรณ์ และมอบหมำย กฟผ. นำข้อมูลและสมมติฐานดังกล่าวไปใช้จัดโรงไฟฟ้ากรณีต่างๆ และนำมาเสนอคณะทำงานจัดทำแผน PDP พิจารณาในครั้งต่อไป
 - วันที่ 22 ก.ค.65  ฝ่ายเลขานุการฯ ร่วมกับหน่วยงานที่เกี่ยวข้อง ประชุมหารือเรื่องการประมาณการราคาไฮโดรเจนผสมก๊าซธรรมชาติในการผลิตไฟฟ้าและข้อจำกัด/เงื่อนไขปริมาณการใช้ก๊าซธรรมชาติในการผลิตไฟฟ้าเพื่อใช้ประกอบการจัดทำแผน PDP2022
 - ช่วงเดือน ก.ค.-ส.ค.  ฝ่ายเลขานุการ ได้มีการประสานงานข้อมูลจากหน่วยงานที่เกี่ยวข้องในส่วนที่ยังไม่ครบถ้วนสมบูรณ์
- วันที่ 10 ส.ค.65 ฝ่ายเลขานุการฯ ร่วมกับ กฟผ. ประชุมเชิงปฏิบัติการการจัดทำแผน PDP2022 Workshop ครั้งที่ 1
- วันที่ 22 ส.ค.65 ฝ่ายเลขานุการฯ ร่วมกับ กฟผ. ประชุมเชิงปฏิบัติการการจัดทำแผน PDP2022 Workshop ครั้งที่ 2
- ฝ่ายเลขานุการฯ  ได้ดำเนินการรวบรวมข้อมูลและสมมติฐานในการจัดทำแผน PDP2022 และร่วมกับ กฟผ.จัดทำร่างแผน PDP2022 กรณีฐาน (Base Case) แล้วเสร็จ  และได้เสนอคณะทำงาน PDP ในการประชุมครั้งที่ 3/2565 (ครั้งที่ 2) เมื่อ วันที่ 6 ก.ย. 65 ซึ่งคณะทำงาน PDP ได้มีมติเห็นชอบข้อมูลและสมมติฐานในการจัดทำแผน PDP2022 และเห็นชอบร่างแผน PDP2022 กรณีฐาน (Base Case) ตามที่ฝ่ายเลขานุการฯ และ กฟผ. เสนอ และมอบหมายให้ฝ่ายเลขานุการฯ นำเสนอร่างแผน PDP2022 กรณีฐาน (Base Case) ต่อคณะอนุกรรมการฯ และ กบง. เพื่อพิจารณารับฟังความเห็นและนำมาประกอบการปรับปรุงจัดทำเป็นร่างแผน PDP2022 ในกรณีต่างๆ ที่เหมาะสมต่อไป
- วันที่ 14 ก.ย.65 คณะอนุกรรมการฯ ในการประชุมครั้งที่ 2/2565 (ครั้งที่ 4) ได้มีมติเห็นชอบค่าพยากรณ์ความต้องการไฟฟ้าระยะยาวสำหรับการจัดทำแผน PDP2022 และเห็นชอบให้ฝ่ายเลขานุการคณะอนุกรรมการฯ นำร่างแผน PDP2022 กรณีฐาน (Base Case) ที่คำนึงถึงการใช้ประโยชน์โครงสร้างพื้นฐานที่มีอยู่ในปัจจุบันให้เกิดประโยชน์สูงสุดที่ได้นำเสนอต่อคณะอนุกรรมการฯ ไปเสนอต่อ กบง. เพื่อพิจารณา รวมถึงมอบหมายให้ฝ่ายเลขานุการคณะอนุกรรมการฯ รับข้อสังเกตของคณะอนุกรรมการฯ ไปดำเนินการจัดทำร่างแผน PDP กรณีอื่น ๆ เพิ่มเติม พร้อมทั้งปรับปรุงข้อมูลสมมติฐานตามความเห็นของคณะอนุกรรมการฯ และให้นำมาเสนอคณะอนุกรรมการฯ อีกครั้ง
- เดือนตุลาคม 2565 ฝ่ายเลขานุการฯ ร่วมกับ กฟผ. และหน่วยงานที่เกี่ยวข้อง ดำเนินการจัดทำร่างแผน PDP กรณีอื่น ๆ เพิ่มเติม พร้อมทั้งปรับปรุงข้อมูลสมมติฐานตามความเห็นของ กบง. และคณะอนุกรรมการฯ ปัจจุบันอยู่ระหว่างการดำเนินการ</t>
  </si>
  <si>
    <t xml:space="preserve"> - วันที่ 27 ก.ย.65 สนพ. ได้นำเสนอร่างแผน PDP2022 ต่อ กบง. เพื่อพิจารณาเห็นชอบ ในการประชุม กบง. ครั้งที่ 14/2565 (ครั้งที่ 52) และ กบง. ได้มีมติรับทราบร่างแผน PDP2022 กรณีฐาน (Base Case) ที่คำนึงถึงการใช้ประโยชน์โครงสร้างพื้นฐานที่มีอยู่ในปัจจุบันให้เกิดประโยชน์สูงสุด ซึ่งเป็นกรณีเริ่มต้นสำหรับนำไปใช้จัดทำร่างแผนกรณีอื่นๆ และมอบหมายให้ฝ่ายเลขานุการฯ ดำเนินการจัดทำร่างแผนกรณีต่างๆ ตามข้อเสนอแนะของ กบง. และคณะอนุกรรมการฯ แล้วนำมาเสนอ กบง. พิจารณาอีกครั้ง ทั้งนี้ จะพิจารณาร่างแผนกรณีที่เหมาะสมกับประเทศไทยมากที่สุดมาเป็นร่างแผน PDP2022 สำหรับประกาศใช้จริงต่อไป</t>
  </si>
  <si>
    <t>อยู่ระหว่างหารือ กกพ. ตามที่ พน. ได้ให้คำแนะนำเพื่อให้ได้ข้อสรุปนำเสนอ พน. ต่อไป</t>
  </si>
  <si>
    <t>13 ธ.ค. 2565</t>
  </si>
  <si>
    <r>
      <t xml:space="preserve">27 ธ.ค. 64 คณะกรรมการฯ เห็นชอบแนวทางการจัดทำ แผนบูรณาการฯ และเห็นชอบคำสั่งแต่งตั้งคณะอนุกรรมการจัดทำแผนบูรณาการการลงทุนและการดำเนินงานเพื่อพัฒนาระบบโครงข่ายสมาร์ทกริดและโครงสร้างพื้นฐาน
16 เม.ย. 65 รมว.พน. ลงนามในคำสั่งแต่งตั้งคณะอนุกรรมการฯ  
6 พ.ค. 65 กพช. รับทราบผลการดำเนินงานจัดทำ แผนบูรณาการฯ และแนวทางการจัดทำแผนบูรณาการฯ 
</t>
    </r>
    <r>
      <rPr>
        <sz val="11"/>
        <rFont val="Tahoma"/>
        <family val="2"/>
      </rPr>
      <t>12 พ.ค. 65 คณะอนุกรรมการฯ รับทราบกรอบการจัดทำแผนบูรณาการฯ และเห็นชอบหลักเกณฑ์การพิจารณากลั่นกรองโครงการที่บรรจุในแผนบูรณาการฯ และการยกเว้นเงื่อนไขตามหลักการแผนบูรณาการฯ สำหรับโครงการ/แผนงาน ปี 2565 โดยจะเริ่มใช้เงื่อนไขดังกล่าวเมื่อแผนฯ แล้วเสร็จ โดยระหว่างแผนฯ ยังไม่ได้รับการอนุมัติจาก กพช. ให้หน่วยงานที่เกี่ยวข้องดำเนินการตามขั้นตอนที่ผ่านมาไปพลางก่อน 
22 มิ.ย. 65 กพช. รับทราบการยกเว้นเงื่อนไขตามหลักการแผนบูรณาการการลงทุนฯ สำหรับโครงการและแผนงาน ปี 2565 และมอบหมายให้คณะกรรมการฯ เร่งรัดการจัดทำแผนบูรณาการฯ ให้แล้วเสร็จโดยเร็ว</t>
    </r>
    <r>
      <rPr>
        <sz val="11"/>
        <color rgb="FF0070C0"/>
        <rFont val="Tahoma"/>
        <family val="2"/>
      </rPr>
      <t xml:space="preserve">
</t>
    </r>
    <r>
      <rPr>
        <sz val="11"/>
        <color rgb="FFFF0000"/>
        <rFont val="Tahoma"/>
        <family val="2"/>
      </rPr>
      <t xml:space="preserve">
</t>
    </r>
    <r>
      <rPr>
        <sz val="11"/>
        <color theme="1"/>
        <rFont val="Tahoma"/>
        <family val="2"/>
      </rPr>
      <t>5 ก.ค. 65 ประชุมหารือโครงการ/แผนงานภายใต้แผนบูรณาการฯ ปี 2565-70 เพื่อรวบรวมจัดทำเสนอ คณะอนุกรรมการฯ ต่อไป</t>
    </r>
  </si>
  <si>
    <t>19-20 ก.ค. 65 ประชุมหารือโครงการ/แผนงานภายใต้แผนบูรณาการฯ ปี 2565-70 เพื่อรวบรวมจัดทำเสนอ คณะอนุกรรมการฯ ต่อไป
25 ต.ค. 65 ประชุมคณะอนุกรรมการฯ ครั้งที่ 2/2565 โดยมีมติดังนี้
1. เห็นชอบการปรับปรุงหลักเกณฑ์ในการพิจารณากลั่นกรองโครงการเพิ่มเติมจากหลักเกณฑ์เดิมตามข้อ 3 ตามที่ฝ่ายเลขานุการฯ เสนอ เพื่อใช้ประกอบการพิจารณากลั่นกรองโครงการที่จะบรรจุในแผนบูรณาการฯ 
2. รับทราบร่างแผนบูรณาการการลงทุนและการดำเนินงานเพื่อพัฒนาระบบโครงข่ายสมาร์ทกริดและโครงสร้างพื้นฐานด้านพลังงานไฟฟ้า ระยะ 5 ปี (ปี 2565 - 2570) ของการไฟฟ้าทั้ง 3 แห่ง
3. มอบหมายฝ่ายเลขานุการฯ ประชุมหารือร่วมกับหน่วยงานที่เกี่ยวข้องเพื่อพิจารณาแผนงาน/โครงการเพิ่มเติมเพื่อรองรับการรับซื้อไฟฟ้าจากพลังงานหมุนเวียนในรูปแบบ Feed-in Tariff ปี 2565 – 2573 ก่อนบรรจุในร่างแผนบูรณาการการลงทุนและการดำเนินงานเพื่อพัฒนาระบบโครงข่ายสมาร์ทกริดและโครงสร้างพื้นฐานด้านพลังงานไฟฟ้า ระยะ 5 ปี (ปี 2565 - 2570) ของการไฟฟ้าทั้ง 3 แห่ง เพื่อเสนอคณะอนุกรรมการจัดทำแผนบูรณาการฯ พิจารณาในการประชุมครั้งต่อไป</t>
  </si>
  <si>
    <t>ธพ. เป็นเจ้าภาพหลักกบง. เห็นชอบเมื่อวันที่ 31 ม.ค. 65 และเสนอ กนป. เพื่อทราบเมื่อวันที่ 4 ก.พ. 65</t>
  </si>
  <si>
    <t>&gt; มีแผนขอรับเงินสนับสนุนจากกองทุนเงินอุดหนุนจากสัญญาและสัมปทานปิโตรเลียม ซึ่งคาดว่าจะเปิดยื่นแบบคำขอในเดือนสิงหาคม 65</t>
  </si>
  <si>
    <r>
      <rPr>
        <sz val="12"/>
        <color theme="1"/>
        <rFont val="Tahoma"/>
        <family val="2"/>
      </rPr>
      <t>&gt;ไม่สามารถเริ่มกระบวนการจัดซื้อจัดจ้างได้ เนื่องจากยังไม่ได้รับการสนับสนุนงบประมาณจากกองทุนน้ำมันเชื้อเพลิง 
&gt;อบน. ในการประชุมเมื่อวันที่ 17 พ.ต. 65 มีมติไม่สนับสนุนงบประมาณฯ โดยมอบหมายให้ สนพ. ไปขอรับการสนับสนุนงบประมาณจากแหล่งอื่นแทน</t>
    </r>
    <r>
      <rPr>
        <sz val="12"/>
        <color rgb="FFFF0000"/>
        <rFont val="Tahoma"/>
        <family val="2"/>
      </rPr>
      <t xml:space="preserve">
</t>
    </r>
    <r>
      <rPr>
        <sz val="12"/>
        <rFont val="Tahoma"/>
        <family val="2"/>
      </rPr>
      <t>&gt; มีแผนขอรับเงินสนับสนุนจากกองทุนเงินอุดหนุนจากสัญญาและสัมปทานปิโตรเลียม ซึ่งคาดว่าจะเปิดยื่นแบบคำขอในเดือน สิงหาคม 65</t>
    </r>
    <r>
      <rPr>
        <sz val="12"/>
        <color rgb="FFFF0000"/>
        <rFont val="Tahoma"/>
        <family val="2"/>
      </rPr>
      <t xml:space="preserve">
</t>
    </r>
    <r>
      <rPr>
        <sz val="12"/>
        <rFont val="Tahoma"/>
        <family val="2"/>
      </rPr>
      <t>&gt; อยู่ระหว่างการจัดทำข้อเสนอเพื่อขอรับการสนับสนุนเงินจากกองทุนเงินอุดหนุนจากสัญญาและสัมปทานปิโตรเลียม ซึ่งคาดว่าจะเปิดให้มีการยื่นข้อเสนอโครงการภายในเดือน ก.ย. 65</t>
    </r>
    <r>
      <rPr>
        <sz val="12"/>
        <color rgb="FFFF0000"/>
        <rFont val="Tahoma"/>
        <family val="2"/>
      </rPr>
      <t xml:space="preserve">
&gt; อยู่ในขั้นตอนการพิจารณาโครงการฯ ของกองทุนเงินอุดหนุนจากสัญญาและสัมปทานปิโตรเลียม</t>
    </r>
  </si>
  <si>
    <r>
      <rPr>
        <strike/>
        <sz val="12"/>
        <color theme="1"/>
        <rFont val="Tahoma"/>
        <family val="2"/>
      </rPr>
      <t>นำเสนอร่างแผนต่อคณะกรรมการส่งเสริมเทคโนโลยีระบบการกักเก็บพลังงานเพื่อพิจารณา</t>
    </r>
    <r>
      <rPr>
        <sz val="12"/>
        <color theme="1"/>
        <rFont val="Tahoma"/>
        <family val="2"/>
      </rPr>
      <t xml:space="preserve"> นำเสนอร่างแผนต่อ ผู้บริหาร สนพ. เพื่อพิจารณา</t>
    </r>
  </si>
  <si>
    <t>จัดทำโดยสรุปข้อเสนอแนะการปรับปรุงการวางแผนด้านพลังงาน ได้แก่ แผนพัฒนากำลังการผลิตไฟฟ้าของประเทศ แผนอนุรักษ์พลังงาน และอนุรักษ์พลังงานฯ ของประเทศในการนำ ESS เข้ามาใช้พลังงานในระดับ G-T-D-R ประกอบในเนื้อหารายงานฉบับสมบูรณ์โครงการศึกษาเพื่อจัดทำแผนปฏิบัติการส่งเสริมอุตสาหกรรมการผลิตระบบกักเก็บพลังงานประเภทแบตเตอรี่ เสนอต่อ สำนักงาน กกพ. ในวันที่ 8 มิ.ย. 2565 ทั้งนี้ กอ. ได้นำเสนอข้อเสนอแนะการปรับปรุงการวางแผนพลังงาน (PDP, EEP) ให้มีการนำ ESS มาใช้ในระบบโครงข่ายไฟฟ้าของประเทศระดับ G-T-D-R ต่อที่ประชุมผู้บริหารระดับสูง ของ สนพ. (Mini EPPO MC) ครั้งที่ 7/2565 ในวันที่ 8 ก.ย. 2565</t>
  </si>
  <si>
    <r>
      <t>ESS: เสนอแนวทางการส่งเสริมความสามารถในการแข่งขันการผลิต และพัฒนาตลาด ESS ในประเทศ ให้กับคณะกรรมการส่งเสริมเทคโนโลยีระบบการกักเก็บพลังงานหรือคณะอนุกรรมการ</t>
    </r>
    <r>
      <rPr>
        <strike/>
        <sz val="12"/>
        <color theme="1"/>
        <rFont val="Tahoma"/>
        <family val="2"/>
      </rPr>
      <t>ส่งเสริมแบตเตอรี่และระบบกักเก็บพลังงาน</t>
    </r>
    <r>
      <rPr>
        <sz val="12"/>
        <color theme="1"/>
        <rFont val="Tahoma"/>
        <family val="2"/>
      </rPr>
      <t xml:space="preserve"> ที่เกี่ยวข้องในเรื่องดังกล่าว</t>
    </r>
  </si>
  <si>
    <t>เสนอแนะแนวทางการส่งเสริมการพัฒนาอุตสาหกรรมแบตเตอรี่ของประเทศ ผ่านยุทธศาสตร์ และแนวทางซึ่งจะนำไปสู่ความสำเร็จตามเป้าหมายให้กับคณะกรรมการส่งเสริมเทคโนโลยีระบบการกักเก็บพลังงานหรือคณะอนุกรรมการที่เกี่ยวข้องในเรื่องดังกล่าวเพื่อพิจารณา</t>
  </si>
  <si>
    <t xml:space="preserve">มาตรการสนับสนุนเครื่องอัดประจุไฟฟ้า ที่เตรียมเสนอใน คกก.นโยบายยานยนต์ไฟฟ้าแห่งชาติ ได้แก่                      
- การขยายอัตราค่าไฟฟ้า Low Priority ถึงปี 2025 
- การลดขั้นตอนการขออนุญาต/One stop Service, การเชื่อมระบบไฟฟ้า, ข้อมูล EV Mapping, พิจารณาจัดทำคู่มือการขออนุญาตติดตั้งสถานีอัดประจุไฟฟ้าสำหรับคอนโดมิเนียมเพิ่มเติม และหารือเรื่อง platform กลาง ที่เป็น application ของผู้ใช้บริการ
 - แนวทางการขอมิเตอร์ที่ 2 </t>
  </si>
  <si>
    <t>ดำเนินการเผยแพร่แผนการพัฒนาสถานีอัดประจุไฟฟ้าสาธารณะสำหรับ EV ผ่านเว็บไซต์ www.eppo.go.th</t>
  </si>
  <si>
    <t>ดำเนินการเสร็จเรียบร้อยแล้ว</t>
  </si>
  <si>
    <t>ประมวลผลข้อมูลและจัดทำชุดข้อมูลสำหรับใช้ตอบโจทย์ประเด็นคำถาม/ข้อสงสัยที่ประชาชนมีต่อภาคพลังงานเแล้วเสร็จ</t>
  </si>
  <si>
    <t xml:space="preserve">พัฒนาระบบบริหารจัดการข้อมูลบแล้วเสร็จ </t>
  </si>
  <si>
    <t xml:space="preserve">คณะทำงานการบูรณาการข้อมูลพลังงานฯ เห็นชอบการเผยแพร่รายงานการวิเคราะห์ข้อมูลด้านพลังงาน (Interactive Dashboard) บนเว็บไซต์_x000B_ของศูนย์สารสนเทศพลังงานแห่งชาติ เมื่อวันที่ 15  ก.ย. 65 </t>
  </si>
  <si>
    <t>เผยแพร่สารสนเทศด้านพลังงานในประเด็นที่ภาคประชาชนให้ความสนใจในรูปแบบ Interactive Dashboard บนเว็บไซต์ NEIC แล้วเสร็จ โดยรายผลการดำเนินงานในที่ประชุมผู้บริหารระดับสูงของ พน. เมื่อวันที่ 3 ต.ค. 65</t>
  </si>
  <si>
    <t xml:space="preserve">จัดทำรายละเอียดโครงการศึกษาแนวทางการส่งเสริมการขนส่งน้ำมันเชื้อเพลิงทางท่อของประเทศ  เพื่อของบประมาณจากกกองทุนเงินอุดหนุนจากสัญญาและสัมปทานปิโตรเลียม งบประมาณประจำปี พ.ศ.2565 </t>
  </si>
  <si>
    <t>อยู่ระหว่างการจัดทำร่างขอบเขตงานที่ปรึกษา กำหนดหลักเกณฑ์คัดเลือกข้อเสนอและกำหนดราคากลาง  คาดว่าจะดำเนินการแล้วเสร็จ ภายในเดือน ธ.ค.2565 จากนั้นจะดำเนินการจัดจ้างที่ปรึกษาต่อไปตามขอบเขตกำหนด</t>
  </si>
  <si>
    <t xml:space="preserve">ศึกษา ทบทวน ผลการศึกษาเดิมใน ปี ๒๕๕๒ “โครงการศึกษาแนวทางการส่งเสริมการขนส่งน้ำมันเชื้อเพลิงทางท่อของประเทศ " นำมาปรับปรุงเพิ่มเติม </t>
  </si>
  <si>
    <r>
      <t xml:space="preserve">1. ตามที่กองทุนเงินอุดหนุนจากสัญญาและสัมปทานปิโตรเลียมได้มีการประชุมคณะกรรมการ เมื่อวันที่ 18 สิงหาคม 2565 โดยมีมติให้มีการขอรับเงินจัดทำโครงการในปีงบ ประมาณ 2566 
   โดยโครงการที่ได้เสนอไปก่อนการประชุมในครั้งนี้ กองทุนฯ ยังไม่รับการพิจารณาโดยรอการประชุมคณะกรรมการในครั้งนี้ก่อน และคณะกรรมการได้มีมติให้เสนอโครงการเข้าพิจารณา ตามหนังสือ
    คณะกรรมการบริหาร กองทุนเงินอุดหนุนจากสัญญาสัมปทานปิโตรเลียม ที่ พน 0201/2000 ลงวันที่ 30 สิงหาคม 2565 โดยให้นำเสนอโครงการเข้าขอรับทุนภายในวันที่ 19 กันยายน 2565
2. ตามมติคณะกรรมการบริการกองทุนสัมปทานฯ กรมธุรกิจพลังงานจึงต้องมีการปรับแผนการดำเนินการของโครงการนี้ โดยปรับเปลี่ยนในส่วนของกิจกรรมที่ 2 เป็นต้นไป ซึ่งเป็นการประมาณการ
</t>
    </r>
    <r>
      <rPr>
        <sz val="12"/>
        <rFont val="Tahoma"/>
        <family val="2"/>
      </rPr>
      <t xml:space="preserve">     ช่วงเวลาในการดำเนินการ ระยะเวลาจริง อาจมีการเปลี่ยนแปลงได้ตามการประชุมของกองทุนฯ ดังกล่าว ในการรายงานในแต่ละเดือนต่อไป
3. โครงการฯ ผ่านการประชุมคณะอนุกรรมการกลั่นกรองข้อเสนอโครงการขอรับเงินสนันสนุนจากกองทุนเงินอุดหนุนจากสัญญาและสัมปทานปิโตรเลียมแล้ว ครั้งที่ 2/2565 (27 กันยายน 2565) 
     และครั้งที่ 3/2565 (29 กันยายน 2565) โครงการ ฯ อยู่ระหว่างรอการนำเสนอต่อคณะกรรมการให้ความเห็นชอบในวงเงิน 2,436,400 ล้านบาท ทั้งนี้ ได้มีการเปลี่ยนชื่อโครงการ
     เป็น "โครงการศึกษาแนวทางการส่งเสริมการขนส่งน้ำมันเชื้อเพลิงทางท่อของประเทศ "  ตามมติคณะอนุกรรมการฯ 
4. คณะกรรมการบริหารกองทุนเงินอุดหนุนจากสัญญาและสัมปทานปิโตรเลียม ได้มีมติเห็นชอบอนุมัติเงินในการจัดทำโครงการฯ ตามหนังสือด่วนที่สุดที่ พน 0201/2650 ลงวันที่ 27 ตุลาคม 2565 
     ในโครงการศึกษาแนวทางการส่งเสริมการขนส่งน้ำมันเชื้อเพลิงทางท่อของประเทศ วงเงินจำนวน 2,436,400 บาท
</t>
    </r>
    <r>
      <rPr>
        <sz val="12"/>
        <color rgb="FFFF0000"/>
        <rFont val="Tahoma"/>
        <family val="2"/>
      </rPr>
      <t>5. ธพ. ขออนุมัติจัดจ้างที่ปรึกษาและแต่งตั้งคณะกรรมการจัดทำร่างขอบเขตงานที่ปรึกษา กำหนดหลักเกณฑ์คัดเลือกข้อเสนอและกำหนดราคากลาง ตามคำสั่งที่ 227/2565 ลงวันที่ 9 พฤศจิกายน 2565</t>
    </r>
  </si>
  <si>
    <t>7 ธ.ค. 65</t>
  </si>
  <si>
    <t>คู่สัญญายังมีงานแก้ไขงานคงค้างบางรายการที่จำเป็นต้องดำเนินก่อน กฟผ. จึงจะสามารถออก PAC ให้ได้ ทำให้อาจจะไม่สามารถจ่ายเงินในส่วนของ Retention ของ Train 1 &amp; Common ได้</t>
  </si>
  <si>
    <t>1.เบิกจ่ายงานปรับพื้นที่ สฟ.สามโคก สัญญาเลขที่ 5120027254  และ สฟ.ชัยภูมิ 2 สัญญาเลขที่ 5120028050 ได้ล่าช้ากว่าแผน เนื่องจากฝนตก ทำให้ไม่สามารถเข้าทำงานได้ คาดว่าจะเบิกจ่ายในเดือนธันวาคม 2565
2.เบิกจ่ายค่าทดแทนสายส่ง 500 เควี ท่าตะโก-สามโคก ล่าช้ากว่าแผน เนื่องจากเอกสารไม่พร้อมจ่าย คาดว่าจะเบิกได้ภายในเดือนธันวาคม 2565</t>
  </si>
  <si>
    <t>เบิกจ่ายค่าทดแทนสายส่ง 500 เควี ปลวกแดง-ฉะเชิงเทรา2 ล่าช้ากว่าแผน เนื่องจากเอกสารไม่พร้อมจ่าย คาดว่าจะเบิกได้ภายในเดือนธันวาคม 2565</t>
  </si>
  <si>
    <t>บริษัท ผลิตไฟฟ้า จำกัด (มหาชน) (บริษัท EGCO) จำนวน 2,283 ล้านบาท 
ประกอบด้วย โครงการ Fuel &amp; Other Infrastructure โครงการ Power Generation และโครงการ Smart Energy Solution / บริษัท ราช กรุ๊ป จำกัด (มหาชน) (บริษัท RATCH) จำนวน 1,057 ล้านบาท  
ประกอบด้วย โครงการลงทุนในโครงการโรงไฟฟ้า และโครงการลงทุนในโครงสร้างพื้นฐานและธุรกิจเกี่ยวเนื่อง/บริษัท ผลิตไฟฟ้าและน้ำเย็น จำกัด (บริษัท DCAP) จำนวน 1,232.26 ล้านบาท  
ประกอบด้วย โครงการ Solar Floating และ โครงการ Solar Rooftopที่สนามบินสุวรรณภูมิและสนามบินอื่น/บริษัท อินโนสเปซ (ประเทศไทย) จำกัด (บริษัท InnoSpace) จำนวน 48 ล้านบาท
ประกอบด้วย การลงทุนในกองทุนด้านนวัตกรรม เพื่อสนับสนุน Start up ในประเทศ</t>
  </si>
  <si>
    <t>15 ธันวาคม 2565</t>
  </si>
  <si>
    <t>23 ธันวาคม 2565</t>
  </si>
  <si>
    <t>10 พ.ย. 65</t>
  </si>
  <si>
    <t>พพ.ได้ประชุมกลุ่มย่อย กับหน่วยงานที่นับผิดชอบในการดำเนินมาตรการอนุรักษ์พลังงาน แล้ว</t>
  </si>
  <si>
    <t>22.พย.65</t>
  </si>
  <si>
    <t>พพ. ได้ นำร่างแผน EEP ไปรับฟังความคิดเห็นจากผู้มีส่วนได้ส่วนเสีย วันที่ 22 พ.ย. 65และอยู่ระหว่างปรับปรุงแผน</t>
  </si>
  <si>
    <t>จำนวน 54</t>
  </si>
  <si>
    <t>มีผู้ผ่านการคัดเลือกยืนยันเข้าร่วมโครงการจำนวน 45 ราย จากผู้ผ่านการคัดเลือก 53 ราย ต่อมาสละสิทธิ์ 2 ราย (ไม่มาลงนามในสัญญา) เหลือผู้เข้าร่วม 43 ราย</t>
  </si>
  <si>
    <t>ติดตั้งแล้วเสร็จ จำนวน 39 ราย แบ่งออกเป็น ผู้ใช้ก๊าซชีวภาพ 2 ราย ผู้ใช้ชีวมวล 17 ราย และ ผู้แปรรูปชีวมวล 19 ราย และขอรับการสนับสนุน ทั้งกลุ่มผู้ผลิตและแปรรูป จำนวน 1 ราย รวมเป็นทั้งสิ้น 39 ราย (ไม่ดำเนินการติดตั้งตามสัญญา จำนวน 4 ราย)</t>
  </si>
  <si>
    <t>หมายุเหตุ: กิจกรรมที่ 7-9 สวทช. ดำเนินการ</t>
  </si>
  <si>
    <t xml:space="preserve">1.คกก.ควบคุมอาคาร เห็นชอบร่างประกาศบังคับใช้ BEC  แล้ว อยู่ระหว่างเสนอ มท.เพื่อประกาศในราชกิจจาฯ  </t>
  </si>
  <si>
    <t>พพ.ติดตาม และประสานงานกับกรมโยธาฯ อย่างใกล้ชิด เพื่อทราบการประกาศบังคับใช้</t>
  </si>
  <si>
    <t xml:space="preserve"> - 6 ต.ค.65 คกก.ควบคุมอาคารจัดประชุมพิจารณาร่างประกาศบังคับใช้ และให้ พพ. เข้าร่วมชี้แจงให้ข้อมูล                          - 8 พ.ย.65 กรมโยธา แจ้งมติคกก.ควบคุมอาคารที่เห็นชอบนำกฎกระทรวงทั้งฉบับไปบังคับใช้ และเห็นชอบร่างประกาศบังคับใช้แล้ว                                    -อยู่ระหว่างเสนอ มท. ลงนามประกาศในราชกิจจา</t>
  </si>
  <si>
    <t>- 30 ส.ค.65 เข้าหารือผู้บริหารสภา วิศวกร                               - 14 ก.ย.65 นัดหมายเข้าพบหารือสภาสถาปนิก</t>
  </si>
  <si>
    <t xml:space="preserve">EE : นายประพนธ์ ฟักอินทร์ นายโทร. 0 2223 0021 - 9 ต่อ 1512 / Solar :  นายสุรีย์ จรูญศักดิ์ (ผพส.) และ น.ส. จารุวรรณ  พิพัฒน์พุทธพันธ์ โทร. 0 2223 0021 - 9 ต่อ 1535 </t>
  </si>
  <si>
    <t>จัดทำหลักการดำเนินการ ESCO ภาครัฐ และหาข้อสรุปร่วมกับหน่วยงานที่เกี่ยวข้อง ได้แก่ สำนักงบประมาณในเรื่องของการตั้งงบประมาณ กรมบัญชีกลางเรื่องแนวทางปฏิบัติการจัดซื้อจัดจ้าง และสำนักงานอัยการสูงสุดเรื่องของร่างสัญญามาตรฐานกลาง</t>
  </si>
  <si>
    <r>
      <rPr>
        <b/>
        <sz val="12"/>
        <color theme="1"/>
        <rFont val="Tahoma"/>
        <family val="2"/>
      </rPr>
      <t>สำนักงบประมาณ (สงป.)</t>
    </r>
    <r>
      <rPr>
        <sz val="12"/>
        <color theme="1"/>
        <rFont val="Tahoma"/>
        <family val="2"/>
      </rPr>
      <t xml:space="preserve">
'-19/1/65 หารือสำนักงบประมาณ (สงป.) โดย สงป. เห็นด้วยในวิธีการดำเนินการ ESCO ภาครัฐตามที่ พพ. เสนอ และได้ข้อสรุปร่วมกันในการตั้งงบประมาณเพื่อทำโครงการ ESCO ตามหลักการคิดค่าบริการต่อหน่วย  (Unit Cost) ในงบลงทุนหรืองบรายจ่ายอื่นที่มีการใช้งบประมาณผูกพันข้ามปีได้ 
'-1/4/65 นำเสนอ อาคารภาครัฐนำร่อง เพื่อให้ สงป.พิจารณาการตั้งกรอบงบประมาณ โดย สงป.เห็นชอบแนวทางตั้งงบ บนหลักการ unit cost และโครงการนำร่องที่ พพ. เสนอ และให้จัดทำรายละเอียดคำของบประมาณนำเสนอเพื่อพิจารณา 
'- 24/8/65 พพ. หารือ สงป. สรุปผลการหารือ สงป. ให้ พพ. ขอตั้งงบโครงการนำร่อง โดยขอใช้งบกลางปี 66
'-4/10/65 พพ. เสนอขอความเห็นชอบโครงการนำร่องฯ โดยใช้งบกลางปี 2566 ไปยังกระทรวงพลังงาน
'-21/10/65 พพ. เพิ่มเติมรายละเอียดโครงการนำร่องฯ และเสนอขอความเห็นชอบไปยังกระทรวงพลังงาน
</t>
    </r>
    <r>
      <rPr>
        <b/>
        <sz val="12"/>
        <color theme="1"/>
        <rFont val="Tahoma"/>
        <family val="2"/>
      </rPr>
      <t>กรมบัญชีกลาง</t>
    </r>
    <r>
      <rPr>
        <sz val="12"/>
        <color theme="1"/>
        <rFont val="Tahoma"/>
        <family val="2"/>
      </rPr>
      <t xml:space="preserve">
วันที่ 27/5/65 พพ. มีหนังสือถึงกรมบัญชีกลาง เพื่อขอหารือการปฎิบัติตามพระราชบัญญัติการจัดซื้อจัดจ้างและการบริหารพัสดุภาครัฐโดยกรมบัญชีกลางประสานขอหารือรายละเอียดเพิ่มเติมและอยู่ระหว่างปรับปรุงสัญญามาตรฐานกลางเพื่อหารือสำนักงานอัยการสูงสุด
วันที่ 22/11/65 กรมบัญชีกลางมีหนังสือถึง แจ้งขอให้ชี้แจงข้อเท็จจริงและจัดส่งเอกสารที่เกี่ยวข้องเพิ่มเติม โดย พพ. จะทำการชี้แจงและส่งเอกสารเพิ่มเติมต่อไป</t>
    </r>
  </si>
  <si>
    <t>กพส. อยู่ระหว่างจัดทำข้อมูลเพิ่มเติมเพื่อประกอบการขอหารือคณะกรรมการวินิจฉัยปัญหาการจัดซื้อจัดจ้างและการบริหารพัสดุภาครัฐ (กวจ)</t>
  </si>
  <si>
    <t>เรื่องเสนอ ครม. พิจารณาแนวทางการดำเนินการในช่วงระยะแรก โดยให้การไฟฟ้าฝ่ายจำหน่ายเป็นผู้ดำเนินการติดตั้งระบบผลิตไฟฟ้าฯ สำหรับหน่วยงานของรัฐ ขณะนี้อยู่ระหว่างการพิจารณาของผู้บริหาร พน.</t>
  </si>
  <si>
    <t>จัดส่งข้อมูลเพิ่มเติมให้ ส.กทอ. เพื่อประกอบการพิจารณาขอรับการสนับสนุนงบประมาณกองทุนฯ ประจำปี 2566 และขณะนี้ ส.กทอ. อยู่ระหว่างการพิจารณา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</si>
</sst>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107041E]d\ mmmm\ yyyy;@"/>
    <numFmt numFmtId="165" formatCode="[$-107041E]d\ mmm\ yy;@"/>
    <numFmt numFmtId="166" formatCode="_-* #,##0.00_-;\-* #,##0.00_-;_-* &quot;-&quot;??_-;_-@_-"/>
    <numFmt numFmtId="167" formatCode="[$-187041E]d\ mmm\ yy;@"/>
  </numFmts>
  <fonts count="45">
    <font>
      <sz val="11"/>
      <color theme="1"/>
      <name val="Calibri"/>
      <family val="2"/>
      <scheme val="minor"/>
    </font>
    <font>
      <sz val="11"/>
      <color theme="1"/>
      <name val="Calibri"/>
      <family val="2"/>
      <scheme val="minor"/>
    </font>
    <font>
      <b/>
      <sz val="12"/>
      <color theme="1"/>
      <name val="Calibri"/>
      <family val="2"/>
      <scheme val="minor"/>
    </font>
    <font>
      <b/>
      <sz val="12"/>
      <color theme="1"/>
      <name val="Tahoma"/>
      <family val="2"/>
    </font>
    <font>
      <b/>
      <sz val="14"/>
      <color theme="1"/>
      <name val="Calibri"/>
      <family val="2"/>
      <scheme val="minor"/>
    </font>
    <font>
      <sz val="12"/>
      <color theme="1"/>
      <name val="Tahoma"/>
      <family val="2"/>
    </font>
    <font>
      <sz val="12"/>
      <color rgb="FFFF0000"/>
      <name val="Tahoma"/>
      <family val="2"/>
    </font>
    <font>
      <u/>
      <sz val="11"/>
      <color theme="10"/>
      <name val="Calibri"/>
      <family val="2"/>
      <scheme val="minor"/>
    </font>
    <font>
      <b/>
      <sz val="9"/>
      <color indexed="81"/>
      <name val="Tahoma"/>
      <family val="2"/>
    </font>
    <font>
      <sz val="9"/>
      <color indexed="81"/>
      <name val="Tahoma"/>
      <family val="2"/>
    </font>
    <font>
      <u/>
      <sz val="12"/>
      <color theme="10"/>
      <name val="Tahoma"/>
      <family val="2"/>
    </font>
    <font>
      <b/>
      <sz val="12"/>
      <color rgb="FFFF0000"/>
      <name val="Tahoma"/>
      <family val="2"/>
    </font>
    <font>
      <b/>
      <sz val="14"/>
      <color theme="1"/>
      <name val="Tahoma"/>
      <family val="2"/>
    </font>
    <font>
      <b/>
      <sz val="16"/>
      <color rgb="FFFF0000"/>
      <name val="Tahoma"/>
      <family val="2"/>
    </font>
    <font>
      <b/>
      <sz val="11"/>
      <color theme="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sz val="12"/>
      <color theme="1"/>
      <name val="Calibri"/>
      <family val="2"/>
      <scheme val="minor"/>
    </font>
    <font>
      <sz val="14"/>
      <color theme="1"/>
      <name val="Calibri"/>
      <family val="2"/>
      <scheme val="minor"/>
    </font>
    <font>
      <sz val="12"/>
      <name val="Tahoma"/>
      <family val="2"/>
    </font>
    <font>
      <sz val="13"/>
      <color theme="1"/>
      <name val="Tahoma"/>
      <family val="2"/>
    </font>
    <font>
      <u/>
      <sz val="13"/>
      <color theme="10"/>
      <name val="Tahoma"/>
      <family val="2"/>
    </font>
    <font>
      <sz val="14"/>
      <color theme="1"/>
      <name val="Tahoma"/>
      <family val="2"/>
    </font>
    <font>
      <sz val="13"/>
      <name val="Tahoma"/>
      <family val="2"/>
    </font>
    <font>
      <strike/>
      <sz val="12"/>
      <color rgb="FFFF0000"/>
      <name val="Tahoma"/>
      <family val="2"/>
    </font>
    <font>
      <sz val="11"/>
      <color rgb="FFFF0000"/>
      <name val="Tahoma"/>
      <family val="2"/>
    </font>
    <font>
      <sz val="16"/>
      <color theme="1"/>
      <name val="TH SarabunPSK"/>
      <family val="2"/>
      <charset val="222"/>
    </font>
    <font>
      <sz val="12"/>
      <name val="Calibri"/>
      <family val="2"/>
      <scheme val="minor"/>
    </font>
    <font>
      <sz val="14"/>
      <name val="Tahoma"/>
      <family val="2"/>
    </font>
    <font>
      <strike/>
      <sz val="13"/>
      <color theme="1"/>
      <name val="Tahoma"/>
      <family val="2"/>
    </font>
    <font>
      <u/>
      <sz val="11"/>
      <name val="Tahoma"/>
      <family val="2"/>
    </font>
    <font>
      <sz val="11"/>
      <color theme="1"/>
      <name val="Calibri"/>
      <family val="2"/>
      <charset val="222"/>
      <scheme val="minor"/>
    </font>
    <font>
      <sz val="12"/>
      <color rgb="FFC00000"/>
      <name val="Tahoma"/>
      <family val="2"/>
    </font>
    <font>
      <sz val="13"/>
      <color rgb="FFFF0000"/>
      <name val="Tahoma"/>
      <family val="2"/>
    </font>
    <font>
      <b/>
      <sz val="9"/>
      <color rgb="FF000000"/>
      <name val="Tahoma"/>
      <family val="2"/>
    </font>
    <font>
      <sz val="12"/>
      <color rgb="FF0070C0"/>
      <name val="Tahoma"/>
      <family val="2"/>
    </font>
    <font>
      <sz val="11"/>
      <color theme="1"/>
      <name val="Tahoma"/>
      <family val="2"/>
    </font>
    <font>
      <sz val="11"/>
      <color rgb="FF0070C0"/>
      <name val="Tahoma"/>
      <family val="2"/>
    </font>
    <font>
      <sz val="14"/>
      <color rgb="FFFF0000"/>
      <name val="Tahoma"/>
      <family val="2"/>
    </font>
    <font>
      <sz val="16"/>
      <color theme="1"/>
      <name val="Tahoma"/>
      <family val="2"/>
    </font>
    <font>
      <strike/>
      <sz val="12"/>
      <color theme="1"/>
      <name val="Tahoma"/>
      <family val="2"/>
    </font>
    <font>
      <sz val="11"/>
      <name val="Tahoma"/>
      <family val="2"/>
    </font>
    <font>
      <b/>
      <sz val="16"/>
      <color theme="1"/>
      <name val="Tahoma"/>
      <family val="2"/>
    </font>
    <font>
      <sz val="14.5"/>
      <color theme="1"/>
      <name val="Tahoma"/>
      <family val="2"/>
    </font>
  </fonts>
  <fills count="1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C00000"/>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theme="9"/>
        <bgColor indexed="64"/>
      </patternFill>
    </fill>
    <fill>
      <patternFill patternType="solid">
        <fgColor rgb="FF92D05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style="thin">
        <color theme="9" tint="-0.249977111117893"/>
      </right>
      <top/>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top style="thin">
        <color theme="9" tint="-0.249977111117893"/>
      </top>
      <bottom/>
      <diagonal/>
    </border>
    <border>
      <left style="thin">
        <color theme="9" tint="-0.249977111117893"/>
      </left>
      <right/>
      <top/>
      <bottom/>
      <diagonal/>
    </border>
    <border>
      <left style="thin">
        <color theme="9" tint="-0.249977111117893"/>
      </left>
      <right/>
      <top/>
      <bottom style="thin">
        <color theme="9" tint="-0.249977111117893"/>
      </bottom>
      <diagonal/>
    </border>
    <border>
      <left/>
      <right/>
      <top style="thin">
        <color theme="9" tint="-0.249977111117893"/>
      </top>
      <bottom/>
      <diagonal/>
    </border>
    <border>
      <left/>
      <right/>
      <top/>
      <bottom style="thin">
        <color theme="9" tint="-0.249977111117893"/>
      </bottom>
      <diagonal/>
    </border>
    <border>
      <left/>
      <right style="thin">
        <color theme="9" tint="-0.249977111117893"/>
      </right>
      <top/>
      <bottom/>
      <diagonal/>
    </border>
    <border>
      <left style="thin">
        <color indexed="64"/>
      </left>
      <right style="thin">
        <color indexed="64"/>
      </right>
      <top/>
      <bottom/>
      <diagonal/>
    </border>
    <border>
      <left/>
      <right style="thin">
        <color indexed="64"/>
      </right>
      <top/>
      <bottom/>
      <diagonal/>
    </border>
    <border>
      <left style="thin">
        <color theme="9" tint="-0.249977111117893"/>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s>
  <cellStyleXfs count="11">
    <xf numFmtId="0" fontId="0" fillId="0" borderId="0"/>
    <xf numFmtId="43" fontId="1" fillId="0" borderId="0" applyFont="0" applyFill="0" applyBorder="0" applyAlignment="0" applyProtection="0"/>
    <xf numFmtId="0" fontId="7" fillId="0" borderId="0" applyNumberFormat="0" applyFill="0" applyBorder="0" applyAlignment="0" applyProtection="0"/>
    <xf numFmtId="166" fontId="1" fillId="0" borderId="0" applyFont="0" applyFill="0" applyBorder="0" applyAlignment="0" applyProtection="0"/>
    <xf numFmtId="0" fontId="27" fillId="0" borderId="0"/>
    <xf numFmtId="166" fontId="27" fillId="0" borderId="0" applyFont="0" applyFill="0" applyBorder="0" applyAlignment="0" applyProtection="0"/>
    <xf numFmtId="9" fontId="27" fillId="0" borderId="0" applyFont="0" applyFill="0" applyBorder="0" applyAlignment="0" applyProtection="0"/>
    <xf numFmtId="166" fontId="27" fillId="0" borderId="0" applyFont="0" applyFill="0" applyBorder="0" applyAlignment="0" applyProtection="0"/>
    <xf numFmtId="166" fontId="1" fillId="0" borderId="0" applyFont="0" applyFill="0" applyBorder="0" applyAlignment="0" applyProtection="0"/>
    <xf numFmtId="0" fontId="32" fillId="0" borderId="0"/>
    <xf numFmtId="166" fontId="32" fillId="0" borderId="0" applyFont="0" applyFill="0" applyBorder="0" applyAlignment="0" applyProtection="0"/>
  </cellStyleXfs>
  <cellXfs count="1135">
    <xf numFmtId="0" fontId="0" fillId="0" borderId="0" xfId="0"/>
    <xf numFmtId="0" fontId="5" fillId="2" borderId="0" xfId="0" applyFont="1" applyFill="1" applyAlignment="1" applyProtection="1">
      <alignment horizontal="center" vertical="top"/>
      <protection locked="0"/>
    </xf>
    <xf numFmtId="0" fontId="12" fillId="2" borderId="0" xfId="0" applyFont="1" applyFill="1" applyAlignment="1" applyProtection="1">
      <protection locked="0"/>
    </xf>
    <xf numFmtId="0" fontId="3" fillId="2" borderId="0" xfId="0" applyFont="1" applyFill="1" applyAlignment="1" applyProtection="1">
      <protection locked="0"/>
    </xf>
    <xf numFmtId="1" fontId="11" fillId="2" borderId="0" xfId="0" applyNumberFormat="1" applyFont="1" applyFill="1" applyAlignment="1" applyProtection="1">
      <alignment horizontal="right"/>
      <protection locked="0"/>
    </xf>
    <xf numFmtId="0" fontId="13" fillId="2" borderId="0" xfId="0" applyFont="1" applyFill="1" applyAlignment="1" applyProtection="1">
      <alignment horizontal="left"/>
      <protection locked="0"/>
    </xf>
    <xf numFmtId="0" fontId="3" fillId="2" borderId="0" xfId="0" applyFont="1" applyFill="1" applyBorder="1" applyAlignment="1" applyProtection="1">
      <protection locked="0"/>
    </xf>
    <xf numFmtId="0" fontId="5" fillId="2" borderId="0" xfId="0" applyFont="1" applyFill="1" applyProtection="1">
      <protection locked="0"/>
    </xf>
    <xf numFmtId="0" fontId="0" fillId="2" borderId="0" xfId="0" applyFill="1" applyProtection="1">
      <protection locked="0"/>
    </xf>
    <xf numFmtId="0" fontId="3" fillId="3" borderId="0" xfId="0" applyFont="1" applyFill="1" applyAlignment="1" applyProtection="1">
      <alignment horizontal="center" vertical="top"/>
      <protection locked="0"/>
    </xf>
    <xf numFmtId="0" fontId="3" fillId="3" borderId="0" xfId="0" applyFont="1" applyFill="1" applyAlignment="1" applyProtection="1">
      <protection locked="0"/>
    </xf>
    <xf numFmtId="164" fontId="6" fillId="0" borderId="0" xfId="0" applyNumberFormat="1" applyFont="1" applyFill="1" applyAlignment="1" applyProtection="1">
      <alignment horizontal="left"/>
      <protection locked="0"/>
    </xf>
    <xf numFmtId="1" fontId="3" fillId="2" borderId="0" xfId="0" applyNumberFormat="1" applyFont="1" applyFill="1" applyAlignment="1" applyProtection="1">
      <alignment horizontal="right"/>
      <protection locked="0"/>
    </xf>
    <xf numFmtId="0" fontId="3" fillId="0" borderId="0" xfId="0" applyFont="1" applyFill="1" applyAlignment="1" applyProtection="1">
      <alignment horizontal="left"/>
      <protection locked="0"/>
    </xf>
    <xf numFmtId="0" fontId="2" fillId="2" borderId="0" xfId="0" applyFont="1" applyFill="1" applyAlignment="1" applyProtection="1">
      <protection locked="0"/>
    </xf>
    <xf numFmtId="0" fontId="5" fillId="2" borderId="0" xfId="0" applyFont="1" applyFill="1" applyAlignment="1" applyProtection="1">
      <protection locked="0"/>
    </xf>
    <xf numFmtId="1" fontId="3" fillId="2" borderId="0" xfId="0" applyNumberFormat="1" applyFont="1" applyFill="1" applyAlignment="1" applyProtection="1">
      <alignment horizontal="center"/>
      <protection locked="0"/>
    </xf>
    <xf numFmtId="0" fontId="3" fillId="2" borderId="0" xfId="0" applyFont="1" applyFill="1" applyAlignment="1" applyProtection="1">
      <alignment horizontal="center"/>
      <protection locked="0"/>
    </xf>
    <xf numFmtId="9" fontId="3" fillId="2" borderId="0" xfId="0" applyNumberFormat="1" applyFont="1" applyFill="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left"/>
      <protection locked="0"/>
    </xf>
    <xf numFmtId="1" fontId="3" fillId="2" borderId="0" xfId="0" applyNumberFormat="1" applyFont="1" applyFill="1" applyAlignment="1" applyProtection="1">
      <protection locked="0"/>
    </xf>
    <xf numFmtId="0" fontId="3" fillId="2" borderId="0" xfId="0" applyFont="1" applyFill="1" applyProtection="1">
      <protection locked="0"/>
    </xf>
    <xf numFmtId="0" fontId="3" fillId="2" borderId="0" xfId="0" applyFont="1" applyFill="1" applyBorder="1" applyProtection="1">
      <protection locked="0"/>
    </xf>
    <xf numFmtId="0" fontId="4" fillId="2" borderId="0" xfId="0" applyFont="1" applyFill="1" applyProtection="1">
      <protection locked="0"/>
    </xf>
    <xf numFmtId="0" fontId="5" fillId="3" borderId="0" xfId="0" applyFont="1" applyFill="1" applyAlignment="1" applyProtection="1">
      <alignment horizontal="center" vertical="top"/>
      <protection locked="0"/>
    </xf>
    <xf numFmtId="1" fontId="5" fillId="2" borderId="0" xfId="0" applyNumberFormat="1" applyFont="1" applyFill="1" applyAlignment="1" applyProtection="1">
      <protection locked="0"/>
    </xf>
    <xf numFmtId="0" fontId="5" fillId="2" borderId="0" xfId="0" applyFont="1" applyFill="1" applyBorder="1" applyProtection="1">
      <protection locked="0"/>
    </xf>
    <xf numFmtId="0" fontId="5" fillId="0" borderId="0" xfId="0" applyFont="1" applyFill="1" applyAlignment="1" applyProtection="1">
      <protection locked="0"/>
    </xf>
    <xf numFmtId="0" fontId="10" fillId="2" borderId="0" xfId="2" applyFont="1" applyFill="1" applyAlignment="1" applyProtection="1">
      <protection locked="0"/>
    </xf>
    <xf numFmtId="49" fontId="5" fillId="0" borderId="0" xfId="0" applyNumberFormat="1" applyFont="1" applyFill="1" applyAlignment="1" applyProtection="1">
      <protection locked="0"/>
    </xf>
    <xf numFmtId="0" fontId="5" fillId="3" borderId="6" xfId="0" applyFont="1" applyFill="1" applyBorder="1" applyAlignment="1" applyProtection="1">
      <alignment horizontal="center" vertical="center"/>
      <protection locked="0"/>
    </xf>
    <xf numFmtId="49" fontId="3" fillId="3" borderId="7" xfId="0" applyNumberFormat="1" applyFont="1" applyFill="1" applyBorder="1" applyAlignment="1" applyProtection="1">
      <alignment vertical="center" wrapText="1"/>
      <protection locked="0"/>
    </xf>
    <xf numFmtId="49" fontId="3" fillId="3" borderId="7" xfId="0" applyNumberFormat="1" applyFont="1" applyFill="1" applyBorder="1" applyAlignment="1" applyProtection="1">
      <alignment horizontal="center" vertical="center" wrapText="1"/>
      <protection locked="0"/>
    </xf>
    <xf numFmtId="1" fontId="3" fillId="3" borderId="8" xfId="0" applyNumberFormat="1"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top" wrapText="1"/>
      <protection locked="0"/>
    </xf>
    <xf numFmtId="49" fontId="5" fillId="3" borderId="13" xfId="0" applyNumberFormat="1" applyFont="1" applyFill="1" applyBorder="1" applyAlignment="1" applyProtection="1">
      <alignment vertical="top" wrapText="1"/>
      <protection locked="0"/>
    </xf>
    <xf numFmtId="49" fontId="5" fillId="3" borderId="13" xfId="0" applyNumberFormat="1" applyFont="1" applyFill="1" applyBorder="1" applyAlignment="1" applyProtection="1">
      <alignment horizontal="left" vertical="top" wrapText="1"/>
      <protection locked="0"/>
    </xf>
    <xf numFmtId="1" fontId="5" fillId="3" borderId="13" xfId="0"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pplyProtection="1">
      <alignment horizontal="center" vertical="center" wrapText="1"/>
      <protection locked="0"/>
    </xf>
    <xf numFmtId="9" fontId="5" fillId="4" borderId="13" xfId="0" applyNumberFormat="1" applyFont="1" applyFill="1" applyBorder="1" applyAlignment="1" applyProtection="1">
      <alignment horizontal="center" vertical="center" wrapText="1"/>
      <protection locked="0"/>
    </xf>
    <xf numFmtId="2" fontId="5" fillId="3" borderId="13" xfId="0" applyNumberFormat="1" applyFont="1" applyFill="1" applyBorder="1" applyAlignment="1" applyProtection="1">
      <alignment horizontal="center" vertical="center" wrapText="1"/>
      <protection locked="0"/>
    </xf>
    <xf numFmtId="2" fontId="5" fillId="3" borderId="13" xfId="1" applyNumberFormat="1" applyFont="1" applyFill="1" applyBorder="1" applyAlignment="1" applyProtection="1">
      <alignment horizontal="center" vertical="center" wrapText="1"/>
      <protection locked="0"/>
    </xf>
    <xf numFmtId="165" fontId="5" fillId="0" borderId="13" xfId="0" applyNumberFormat="1" applyFont="1" applyFill="1" applyBorder="1" applyAlignment="1" applyProtection="1">
      <alignment horizontal="center" vertical="center" wrapText="1"/>
      <protection locked="0"/>
    </xf>
    <xf numFmtId="2" fontId="5" fillId="2" borderId="13" xfId="1"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0" fontId="5" fillId="2" borderId="13" xfId="0" applyFont="1" applyFill="1" applyBorder="1" applyProtection="1">
      <protection locked="0"/>
    </xf>
    <xf numFmtId="0" fontId="5" fillId="3" borderId="1" xfId="0" applyFont="1" applyFill="1" applyBorder="1" applyAlignment="1" applyProtection="1">
      <alignment horizontal="center" vertical="top" wrapText="1"/>
      <protection locked="0"/>
    </xf>
    <xf numFmtId="49" fontId="5" fillId="3" borderId="1" xfId="0" applyNumberFormat="1" applyFont="1" applyFill="1" applyBorder="1" applyAlignment="1" applyProtection="1">
      <alignment vertical="top" wrapText="1"/>
      <protection locked="0"/>
    </xf>
    <xf numFmtId="49" fontId="5" fillId="3" borderId="1" xfId="0" applyNumberFormat="1" applyFont="1" applyFill="1" applyBorder="1" applyAlignment="1" applyProtection="1">
      <alignment horizontal="left" vertical="top" wrapText="1"/>
      <protection locked="0"/>
    </xf>
    <xf numFmtId="9" fontId="5" fillId="4" borderId="1" xfId="0" applyNumberFormat="1" applyFont="1" applyFill="1" applyBorder="1" applyAlignment="1" applyProtection="1">
      <alignment horizontal="center" vertical="center" wrapText="1"/>
      <protection locked="0"/>
    </xf>
    <xf numFmtId="2" fontId="5" fillId="3" borderId="1" xfId="0" applyNumberFormat="1" applyFont="1" applyFill="1" applyBorder="1" applyAlignment="1" applyProtection="1">
      <alignment horizontal="center" vertical="center" wrapText="1"/>
      <protection locked="0"/>
    </xf>
    <xf numFmtId="2" fontId="5" fillId="2" borderId="1" xfId="1" applyNumberFormat="1" applyFont="1" applyFill="1" applyBorder="1" applyAlignment="1" applyProtection="1">
      <alignment horizontal="center" vertical="center" wrapText="1"/>
      <protection locked="0"/>
    </xf>
    <xf numFmtId="0" fontId="5" fillId="2" borderId="1" xfId="0" applyFont="1" applyFill="1" applyBorder="1" applyProtection="1">
      <protection locked="0"/>
    </xf>
    <xf numFmtId="165" fontId="5" fillId="0" borderId="14"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vertical="top" wrapText="1"/>
      <protection locked="0"/>
    </xf>
    <xf numFmtId="0" fontId="5" fillId="3"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Protection="1">
      <protection locked="0"/>
    </xf>
    <xf numFmtId="0" fontId="5" fillId="0" borderId="1" xfId="0" applyFont="1" applyFill="1" applyBorder="1" applyAlignment="1" applyProtection="1">
      <alignment horizontal="center" vertical="center" wrapText="1"/>
      <protection locked="0"/>
    </xf>
    <xf numFmtId="0" fontId="0" fillId="2" borderId="0" xfId="0" applyFill="1" applyAlignment="1" applyProtection="1">
      <alignment horizontal="center" vertical="top"/>
      <protection locked="0"/>
    </xf>
    <xf numFmtId="0" fontId="0" fillId="2" borderId="0" xfId="0" applyFill="1" applyAlignment="1" applyProtection="1">
      <alignment vertical="top"/>
      <protection locked="0"/>
    </xf>
    <xf numFmtId="1" fontId="0" fillId="2" borderId="0" xfId="0" applyNumberFormat="1" applyFill="1" applyProtection="1">
      <protection locked="0"/>
    </xf>
    <xf numFmtId="0" fontId="15" fillId="5" borderId="0" xfId="0" applyFont="1" applyFill="1" applyAlignment="1" applyProtection="1">
      <alignment vertical="center"/>
    </xf>
    <xf numFmtId="0" fontId="0" fillId="6" borderId="0" xfId="0" applyFill="1" applyProtection="1"/>
    <xf numFmtId="0" fontId="0" fillId="6" borderId="17" xfId="0" applyFill="1" applyBorder="1" applyProtection="1"/>
    <xf numFmtId="0" fontId="16" fillId="5" borderId="17" xfId="0" applyFont="1" applyFill="1" applyBorder="1" applyAlignment="1" applyProtection="1">
      <alignment vertical="center"/>
    </xf>
    <xf numFmtId="0" fontId="16" fillId="5" borderId="17" xfId="0" applyFont="1" applyFill="1" applyBorder="1" applyProtection="1"/>
    <xf numFmtId="0" fontId="17" fillId="5" borderId="17" xfId="0" applyFont="1" applyFill="1" applyBorder="1" applyProtection="1"/>
    <xf numFmtId="0" fontId="0" fillId="5" borderId="23" xfId="0" applyFill="1" applyBorder="1" applyProtection="1"/>
    <xf numFmtId="0" fontId="0" fillId="5" borderId="17" xfId="0" applyFill="1" applyBorder="1" applyProtection="1"/>
    <xf numFmtId="0" fontId="0" fillId="0" borderId="0" xfId="0" applyProtection="1"/>
    <xf numFmtId="0" fontId="14" fillId="0" borderId="18" xfId="0" applyFont="1" applyBorder="1" applyAlignment="1" applyProtection="1">
      <alignment horizontal="center"/>
    </xf>
    <xf numFmtId="0" fontId="14" fillId="0" borderId="0" xfId="0" applyFont="1" applyBorder="1" applyAlignment="1" applyProtection="1">
      <alignment horizontal="center"/>
    </xf>
    <xf numFmtId="0" fontId="0" fillId="0" borderId="18" xfId="0" applyBorder="1" applyProtection="1"/>
    <xf numFmtId="0" fontId="14" fillId="0" borderId="21" xfId="0" applyFont="1" applyBorder="1" applyAlignment="1" applyProtection="1">
      <alignment horizontal="center"/>
    </xf>
    <xf numFmtId="0" fontId="19" fillId="0" borderId="0" xfId="0" applyFont="1" applyProtection="1"/>
    <xf numFmtId="0" fontId="7" fillId="0" borderId="0" xfId="2" applyProtection="1"/>
    <xf numFmtId="0" fontId="16" fillId="6" borderId="0" xfId="0" applyFont="1" applyFill="1" applyAlignment="1" applyProtection="1">
      <alignment vertical="center"/>
    </xf>
    <xf numFmtId="0" fontId="18" fillId="0" borderId="17" xfId="0" applyFont="1" applyBorder="1" applyProtection="1"/>
    <xf numFmtId="0" fontId="2" fillId="0" borderId="17" xfId="0" applyFont="1" applyBorder="1" applyAlignment="1" applyProtection="1">
      <alignment horizontal="center"/>
    </xf>
    <xf numFmtId="0" fontId="2" fillId="0" borderId="20" xfId="0" applyFont="1" applyBorder="1" applyAlignment="1" applyProtection="1">
      <alignment horizontal="center"/>
    </xf>
    <xf numFmtId="0" fontId="2" fillId="0" borderId="18" xfId="0" applyFont="1" applyBorder="1" applyAlignment="1" applyProtection="1">
      <alignment horizontal="center"/>
    </xf>
    <xf numFmtId="0" fontId="2" fillId="0" borderId="0" xfId="0" applyFont="1" applyBorder="1" applyAlignment="1" applyProtection="1">
      <alignment horizontal="center"/>
    </xf>
    <xf numFmtId="0" fontId="0" fillId="7" borderId="18" xfId="0" applyFill="1" applyBorder="1" applyProtection="1"/>
    <xf numFmtId="0" fontId="0" fillId="7" borderId="21" xfId="0" applyFill="1" applyBorder="1" applyProtection="1"/>
    <xf numFmtId="0" fontId="0" fillId="7" borderId="0" xfId="0" applyFill="1" applyBorder="1" applyProtection="1"/>
    <xf numFmtId="0" fontId="0" fillId="8" borderId="18" xfId="0" applyFill="1" applyBorder="1" applyProtection="1"/>
    <xf numFmtId="0" fontId="0" fillId="8" borderId="21" xfId="0" applyFill="1" applyBorder="1" applyProtection="1"/>
    <xf numFmtId="0" fontId="0" fillId="8" borderId="0" xfId="0" applyFill="1" applyBorder="1" applyProtection="1"/>
    <xf numFmtId="0" fontId="0" fillId="9" borderId="18" xfId="0" applyFill="1" applyBorder="1" applyProtection="1"/>
    <xf numFmtId="0" fontId="0" fillId="9" borderId="21" xfId="0" applyFill="1" applyBorder="1" applyProtection="1"/>
    <xf numFmtId="0" fontId="0" fillId="9" borderId="0" xfId="0" applyFill="1" applyBorder="1" applyProtection="1"/>
    <xf numFmtId="0" fontId="0" fillId="10" borderId="18" xfId="0" applyFill="1" applyBorder="1" applyProtection="1"/>
    <xf numFmtId="0" fontId="0" fillId="10" borderId="21" xfId="0" applyFill="1" applyBorder="1" applyProtection="1"/>
    <xf numFmtId="0" fontId="0" fillId="10" borderId="0" xfId="0" applyFill="1" applyBorder="1" applyProtection="1"/>
    <xf numFmtId="0" fontId="0" fillId="10" borderId="19" xfId="0" applyFill="1" applyBorder="1" applyProtection="1"/>
    <xf numFmtId="0" fontId="0" fillId="10" borderId="22" xfId="0" applyFill="1" applyBorder="1" applyProtection="1"/>
    <xf numFmtId="0" fontId="0" fillId="10" borderId="24" xfId="0" applyFill="1" applyBorder="1" applyProtection="1"/>
    <xf numFmtId="0" fontId="0" fillId="7" borderId="25" xfId="0" applyFill="1" applyBorder="1" applyProtection="1"/>
    <xf numFmtId="0" fontId="0" fillId="7" borderId="27" xfId="0" applyFill="1" applyBorder="1" applyProtection="1"/>
    <xf numFmtId="0" fontId="2" fillId="0" borderId="25" xfId="0" applyFont="1" applyBorder="1" applyAlignment="1" applyProtection="1">
      <alignment horizontal="center"/>
    </xf>
    <xf numFmtId="0" fontId="14" fillId="0" borderId="25" xfId="0" applyFont="1" applyBorder="1" applyAlignment="1" applyProtection="1">
      <alignment horizontal="center"/>
    </xf>
    <xf numFmtId="0" fontId="2" fillId="0" borderId="28" xfId="0" applyFont="1" applyBorder="1" applyAlignment="1" applyProtection="1">
      <alignment horizontal="center"/>
    </xf>
    <xf numFmtId="0" fontId="14" fillId="0" borderId="28" xfId="0" applyFont="1" applyBorder="1" applyAlignment="1" applyProtection="1">
      <alignment horizontal="center"/>
    </xf>
    <xf numFmtId="0" fontId="0" fillId="7" borderId="26" xfId="0" applyFill="1" applyBorder="1" applyProtection="1"/>
    <xf numFmtId="0" fontId="0" fillId="7" borderId="28" xfId="0" applyFill="1" applyBorder="1" applyProtection="1"/>
    <xf numFmtId="49" fontId="5" fillId="0" borderId="0" xfId="0" applyNumberFormat="1" applyFont="1" applyProtection="1">
      <protection locked="0"/>
    </xf>
    <xf numFmtId="165" fontId="5" fillId="0" borderId="1" xfId="0" applyNumberFormat="1" applyFont="1" applyBorder="1" applyAlignment="1" applyProtection="1">
      <alignment horizontal="center" vertical="center" wrapText="1"/>
      <protection locked="0"/>
    </xf>
    <xf numFmtId="0" fontId="5" fillId="2" borderId="13" xfId="0" applyFont="1" applyFill="1" applyBorder="1" applyAlignment="1" applyProtection="1">
      <alignment wrapText="1"/>
      <protection locked="0"/>
    </xf>
    <xf numFmtId="0" fontId="5" fillId="2" borderId="1" xfId="0" applyFont="1" applyFill="1" applyBorder="1" applyAlignment="1" applyProtection="1">
      <alignment wrapText="1"/>
      <protection locked="0"/>
    </xf>
    <xf numFmtId="165" fontId="5" fillId="0" borderId="14"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1" xfId="0" applyFont="1" applyBorder="1" applyProtection="1">
      <protection locked="0"/>
    </xf>
    <xf numFmtId="165" fontId="20" fillId="3" borderId="1" xfId="0" applyNumberFormat="1" applyFont="1" applyFill="1" applyBorder="1" applyAlignment="1" applyProtection="1">
      <alignment horizontal="center" vertical="center" wrapText="1"/>
      <protection locked="0"/>
    </xf>
    <xf numFmtId="2" fontId="20" fillId="3" borderId="13" xfId="0" applyNumberFormat="1" applyFont="1" applyFill="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7" fillId="2" borderId="0" xfId="2" applyFill="1" applyAlignment="1" applyProtection="1">
      <protection locked="0"/>
    </xf>
    <xf numFmtId="1" fontId="5" fillId="3" borderId="13" xfId="1" applyNumberFormat="1" applyFont="1" applyFill="1" applyBorder="1" applyAlignment="1" applyProtection="1">
      <alignment horizontal="center" vertical="center" wrapText="1"/>
      <protection locked="0"/>
    </xf>
    <xf numFmtId="0" fontId="5" fillId="0" borderId="0" xfId="0" applyFont="1" applyProtection="1">
      <protection locked="0"/>
    </xf>
    <xf numFmtId="49" fontId="5" fillId="3" borderId="13" xfId="0" quotePrefix="1" applyNumberFormat="1" applyFont="1" applyFill="1" applyBorder="1" applyAlignment="1" applyProtection="1">
      <alignment horizontal="left" vertical="top" wrapText="1"/>
      <protection locked="0"/>
    </xf>
    <xf numFmtId="0" fontId="5" fillId="3" borderId="13" xfId="0" applyFont="1" applyFill="1" applyBorder="1" applyAlignment="1" applyProtection="1">
      <alignment horizontal="center" vertical="top" wrapText="1"/>
      <protection locked="0"/>
    </xf>
    <xf numFmtId="49" fontId="5" fillId="3" borderId="13" xfId="0" applyNumberFormat="1" applyFont="1" applyFill="1" applyBorder="1" applyAlignment="1" applyProtection="1">
      <alignment vertical="top" wrapText="1"/>
      <protection locked="0"/>
    </xf>
    <xf numFmtId="49" fontId="5" fillId="3" borderId="13" xfId="0" applyNumberFormat="1" applyFont="1" applyFill="1" applyBorder="1" applyAlignment="1" applyProtection="1">
      <alignment horizontal="left" vertical="top" wrapText="1"/>
      <protection locked="0"/>
    </xf>
    <xf numFmtId="1" fontId="5" fillId="3" borderId="13" xfId="0"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pplyProtection="1">
      <alignment horizontal="center" vertical="center" wrapText="1"/>
      <protection locked="0"/>
    </xf>
    <xf numFmtId="2" fontId="5" fillId="3" borderId="13" xfId="0" applyNumberFormat="1" applyFont="1" applyFill="1" applyBorder="1" applyAlignment="1" applyProtection="1">
      <alignment horizontal="center" vertical="center" wrapText="1"/>
      <protection locked="0"/>
    </xf>
    <xf numFmtId="2" fontId="5" fillId="3" borderId="13" xfId="1"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0" fontId="5" fillId="3" borderId="1" xfId="0" applyFont="1" applyFill="1" applyBorder="1" applyAlignment="1" applyProtection="1">
      <alignment horizontal="center" vertical="top" wrapText="1"/>
      <protection locked="0"/>
    </xf>
    <xf numFmtId="2" fontId="5" fillId="2" borderId="1" xfId="1" applyNumberFormat="1" applyFont="1" applyFill="1" applyBorder="1" applyAlignment="1" applyProtection="1">
      <alignment horizontal="center" vertical="center" wrapText="1"/>
      <protection locked="0"/>
    </xf>
    <xf numFmtId="0" fontId="5" fillId="2" borderId="1" xfId="0" applyFont="1" applyFill="1" applyBorder="1" applyProtection="1">
      <protection locked="0"/>
    </xf>
    <xf numFmtId="165" fontId="5" fillId="0" borderId="14"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Protection="1">
      <protection locked="0"/>
    </xf>
    <xf numFmtId="164" fontId="6" fillId="0" borderId="0" xfId="0" applyNumberFormat="1" applyFont="1" applyFill="1" applyAlignment="1" applyProtection="1">
      <alignment horizontal="left"/>
      <protection locked="0"/>
    </xf>
    <xf numFmtId="0" fontId="5" fillId="3" borderId="13" xfId="0" applyFont="1" applyFill="1" applyBorder="1" applyAlignment="1" applyProtection="1">
      <alignment horizontal="center" vertical="top" wrapText="1"/>
      <protection locked="0"/>
    </xf>
    <xf numFmtId="49" fontId="5" fillId="3" borderId="13" xfId="0" applyNumberFormat="1" applyFont="1" applyFill="1" applyBorder="1" applyAlignment="1" applyProtection="1">
      <alignment vertical="top" wrapText="1"/>
      <protection locked="0"/>
    </xf>
    <xf numFmtId="49" fontId="5" fillId="3" borderId="13" xfId="0" applyNumberFormat="1" applyFont="1" applyFill="1" applyBorder="1" applyAlignment="1" applyProtection="1">
      <alignment horizontal="left" vertical="top" wrapText="1"/>
      <protection locked="0"/>
    </xf>
    <xf numFmtId="1" fontId="5" fillId="3" borderId="13" xfId="0"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pplyProtection="1">
      <alignment horizontal="center" vertical="center" wrapText="1"/>
      <protection locked="0"/>
    </xf>
    <xf numFmtId="9" fontId="5" fillId="4" borderId="13" xfId="0" applyNumberFormat="1" applyFont="1" applyFill="1" applyBorder="1" applyAlignment="1" applyProtection="1">
      <alignment horizontal="center" vertical="center" wrapText="1"/>
      <protection locked="0"/>
    </xf>
    <xf numFmtId="2" fontId="5" fillId="3" borderId="13" xfId="0" applyNumberFormat="1" applyFont="1" applyFill="1" applyBorder="1" applyAlignment="1" applyProtection="1">
      <alignment horizontal="center" vertical="center" wrapText="1"/>
      <protection locked="0"/>
    </xf>
    <xf numFmtId="2" fontId="5" fillId="3" borderId="13" xfId="1" applyNumberFormat="1" applyFont="1" applyFill="1" applyBorder="1" applyAlignment="1" applyProtection="1">
      <alignment horizontal="center" vertical="center" wrapText="1"/>
      <protection locked="0"/>
    </xf>
    <xf numFmtId="165" fontId="5" fillId="0" borderId="13" xfId="0" applyNumberFormat="1" applyFont="1" applyFill="1" applyBorder="1" applyAlignment="1" applyProtection="1">
      <alignment horizontal="center" vertical="center" wrapText="1"/>
      <protection locked="0"/>
    </xf>
    <xf numFmtId="2" fontId="5" fillId="2" borderId="13" xfId="1"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0" fontId="5" fillId="3" borderId="1" xfId="0" applyFont="1" applyFill="1" applyBorder="1" applyAlignment="1" applyProtection="1">
      <alignment horizontal="center" vertical="top" wrapText="1"/>
      <protection locked="0"/>
    </xf>
    <xf numFmtId="49" fontId="5" fillId="3" borderId="1" xfId="0" applyNumberFormat="1" applyFont="1" applyFill="1" applyBorder="1" applyAlignment="1" applyProtection="1">
      <alignment vertical="top" wrapText="1"/>
      <protection locked="0"/>
    </xf>
    <xf numFmtId="0" fontId="5" fillId="2" borderId="1" xfId="0" applyFont="1" applyFill="1" applyBorder="1" applyProtection="1">
      <protection locked="0"/>
    </xf>
    <xf numFmtId="165" fontId="5" fillId="0" borderId="14" xfId="0" applyNumberFormat="1" applyFont="1" applyFill="1" applyBorder="1" applyAlignment="1" applyProtection="1">
      <alignment horizontal="center" vertical="center" wrapText="1"/>
      <protection locked="0"/>
    </xf>
    <xf numFmtId="0" fontId="0" fillId="2" borderId="0" xfId="0" applyFill="1" applyAlignment="1" applyProtection="1">
      <alignment vertical="top"/>
      <protection locked="0"/>
    </xf>
    <xf numFmtId="0" fontId="5" fillId="3" borderId="13" xfId="0" applyFont="1" applyFill="1" applyBorder="1" applyAlignment="1" applyProtection="1">
      <alignment vertical="top" wrapText="1"/>
      <protection locked="0"/>
    </xf>
    <xf numFmtId="1" fontId="5" fillId="2" borderId="13" xfId="1" applyNumberFormat="1" applyFont="1" applyFill="1" applyBorder="1" applyAlignment="1" applyProtection="1">
      <alignment horizontal="center" vertical="center" wrapText="1"/>
      <protection locked="0"/>
    </xf>
    <xf numFmtId="1" fontId="5" fillId="2" borderId="1" xfId="1" applyNumberFormat="1"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wrapText="1"/>
      <protection locked="0"/>
    </xf>
    <xf numFmtId="0" fontId="21" fillId="2" borderId="0" xfId="0" applyFont="1" applyFill="1" applyProtection="1">
      <protection locked="0"/>
    </xf>
    <xf numFmtId="0" fontId="22" fillId="2" borderId="0" xfId="2" applyFont="1" applyFill="1" applyAlignment="1" applyProtection="1">
      <protection locked="0"/>
    </xf>
    <xf numFmtId="49" fontId="21" fillId="0" borderId="0" xfId="0" applyNumberFormat="1" applyFont="1" applyProtection="1">
      <protection locked="0"/>
    </xf>
    <xf numFmtId="2" fontId="0" fillId="2" borderId="0" xfId="0" applyNumberFormat="1" applyFill="1" applyProtection="1">
      <protection locked="0"/>
    </xf>
    <xf numFmtId="49" fontId="5" fillId="3" borderId="13" xfId="0" applyNumberFormat="1" applyFont="1" applyFill="1" applyBorder="1" applyAlignment="1" applyProtection="1">
      <alignment vertical="top" wrapText="1"/>
      <protection locked="0"/>
    </xf>
    <xf numFmtId="164" fontId="6" fillId="0" borderId="0" xfId="0" applyNumberFormat="1" applyFont="1" applyFill="1" applyAlignment="1" applyProtection="1">
      <alignment horizontal="left"/>
      <protection locked="0"/>
    </xf>
    <xf numFmtId="2" fontId="5" fillId="3" borderId="13" xfId="0" applyNumberFormat="1" applyFont="1" applyFill="1" applyBorder="1" applyAlignment="1" applyProtection="1">
      <alignment horizontal="center" vertical="center" wrapText="1"/>
      <protection locked="0"/>
    </xf>
    <xf numFmtId="2" fontId="5" fillId="3" borderId="13" xfId="1"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pplyProtection="1">
      <alignment horizontal="center" vertical="center" wrapText="1"/>
      <protection locked="0"/>
    </xf>
    <xf numFmtId="2" fontId="5" fillId="3" borderId="13" xfId="0" applyNumberFormat="1" applyFont="1" applyFill="1" applyBorder="1" applyAlignment="1" applyProtection="1">
      <alignment horizontal="center" vertical="center" wrapText="1"/>
      <protection locked="0"/>
    </xf>
    <xf numFmtId="2" fontId="5" fillId="3" borderId="13" xfId="1" applyNumberFormat="1" applyFont="1" applyFill="1" applyBorder="1" applyAlignment="1" applyProtection="1">
      <alignment horizontal="center" vertical="center" wrapText="1"/>
      <protection locked="0"/>
    </xf>
    <xf numFmtId="165" fontId="5" fillId="0" borderId="13" xfId="0" applyNumberFormat="1" applyFont="1" applyFill="1" applyBorder="1" applyAlignment="1" applyProtection="1">
      <alignment horizontal="center" vertical="center" wrapText="1"/>
      <protection locked="0"/>
    </xf>
    <xf numFmtId="2" fontId="5" fillId="2" borderId="13" xfId="1" applyNumberFormat="1" applyFont="1" applyFill="1" applyBorder="1" applyAlignment="1" applyProtection="1">
      <alignment horizontal="center" vertical="center" wrapText="1"/>
      <protection locked="0"/>
    </xf>
    <xf numFmtId="2" fontId="5" fillId="2" borderId="1" xfId="1"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wrapText="1"/>
      <protection locked="0"/>
    </xf>
    <xf numFmtId="0" fontId="0" fillId="11" borderId="1" xfId="0" applyFill="1" applyBorder="1" applyProtection="1">
      <protection locked="0"/>
    </xf>
    <xf numFmtId="0" fontId="0" fillId="0" borderId="1" xfId="0" applyBorder="1" applyProtection="1">
      <protection locked="0"/>
    </xf>
    <xf numFmtId="0" fontId="0" fillId="3" borderId="1" xfId="0" applyFill="1" applyBorder="1" applyProtection="1">
      <protection locked="0"/>
    </xf>
    <xf numFmtId="165" fontId="5" fillId="3" borderId="1" xfId="0" applyNumberFormat="1" applyFont="1" applyFill="1" applyBorder="1" applyAlignment="1" applyProtection="1">
      <alignment horizontal="center" vertical="center" wrapText="1"/>
      <protection locked="0"/>
    </xf>
    <xf numFmtId="2" fontId="5" fillId="3" borderId="13" xfId="0" applyNumberFormat="1" applyFont="1" applyFill="1" applyBorder="1" applyAlignment="1" applyProtection="1">
      <alignment horizontal="center" vertical="center" wrapText="1"/>
      <protection locked="0"/>
    </xf>
    <xf numFmtId="2" fontId="5" fillId="3" borderId="13" xfId="1" applyNumberFormat="1" applyFont="1" applyFill="1" applyBorder="1" applyAlignment="1" applyProtection="1">
      <alignment horizontal="center" vertical="center" wrapText="1"/>
      <protection locked="0"/>
    </xf>
    <xf numFmtId="165" fontId="5" fillId="0" borderId="1" xfId="0" applyNumberFormat="1" applyFont="1" applyBorder="1" applyAlignment="1" applyProtection="1">
      <alignment horizontal="center" vertical="center" wrapText="1"/>
      <protection locked="0"/>
    </xf>
    <xf numFmtId="0" fontId="5" fillId="2" borderId="0" xfId="0" applyFont="1" applyFill="1" applyAlignment="1" applyProtection="1">
      <alignment horizontal="center" vertical="top"/>
      <protection locked="0"/>
    </xf>
    <xf numFmtId="0" fontId="12" fillId="2" borderId="0" xfId="0" applyFont="1" applyFill="1" applyAlignment="1" applyProtection="1">
      <protection locked="0"/>
    </xf>
    <xf numFmtId="0" fontId="3" fillId="2" borderId="0" xfId="0" applyFont="1" applyFill="1" applyAlignment="1" applyProtection="1">
      <protection locked="0"/>
    </xf>
    <xf numFmtId="1" fontId="11" fillId="2" borderId="0" xfId="0" applyNumberFormat="1" applyFont="1" applyFill="1" applyAlignment="1" applyProtection="1">
      <alignment horizontal="right"/>
      <protection locked="0"/>
    </xf>
    <xf numFmtId="0" fontId="13" fillId="2" borderId="0" xfId="0" applyFont="1" applyFill="1" applyAlignment="1" applyProtection="1">
      <alignment horizontal="left"/>
      <protection locked="0"/>
    </xf>
    <xf numFmtId="0" fontId="3" fillId="2" borderId="0" xfId="0" applyFont="1" applyFill="1" applyBorder="1" applyAlignment="1" applyProtection="1">
      <protection locked="0"/>
    </xf>
    <xf numFmtId="0" fontId="5" fillId="2" borderId="0" xfId="0" applyFont="1" applyFill="1" applyProtection="1">
      <protection locked="0"/>
    </xf>
    <xf numFmtId="0" fontId="0" fillId="2" borderId="0" xfId="0" applyFill="1" applyProtection="1">
      <protection locked="0"/>
    </xf>
    <xf numFmtId="0" fontId="3" fillId="3" borderId="0" xfId="0" applyFont="1" applyFill="1" applyAlignment="1" applyProtection="1">
      <alignment horizontal="center" vertical="top"/>
      <protection locked="0"/>
    </xf>
    <xf numFmtId="0" fontId="3" fillId="3" borderId="0" xfId="0" applyFont="1" applyFill="1" applyAlignment="1" applyProtection="1">
      <protection locked="0"/>
    </xf>
    <xf numFmtId="164" fontId="6" fillId="0" borderId="0" xfId="0" applyNumberFormat="1" applyFont="1" applyFill="1" applyAlignment="1" applyProtection="1">
      <alignment horizontal="left"/>
      <protection locked="0"/>
    </xf>
    <xf numFmtId="1" fontId="3" fillId="2" borderId="0" xfId="0" applyNumberFormat="1" applyFont="1" applyFill="1" applyAlignment="1" applyProtection="1">
      <alignment horizontal="right"/>
      <protection locked="0"/>
    </xf>
    <xf numFmtId="0" fontId="3" fillId="0" borderId="0" xfId="0" applyFont="1" applyFill="1" applyAlignment="1" applyProtection="1">
      <alignment horizontal="left"/>
      <protection locked="0"/>
    </xf>
    <xf numFmtId="0" fontId="2" fillId="2" borderId="0" xfId="0" applyFont="1" applyFill="1" applyAlignment="1" applyProtection="1">
      <protection locked="0"/>
    </xf>
    <xf numFmtId="0" fontId="5" fillId="2" borderId="0" xfId="0" applyFont="1" applyFill="1" applyAlignment="1" applyProtection="1">
      <protection locked="0"/>
    </xf>
    <xf numFmtId="1" fontId="3" fillId="2" borderId="0" xfId="0" applyNumberFormat="1" applyFont="1" applyFill="1" applyAlignment="1" applyProtection="1">
      <alignment horizontal="center"/>
      <protection locked="0"/>
    </xf>
    <xf numFmtId="0" fontId="3" fillId="2" borderId="0" xfId="0" applyFont="1" applyFill="1" applyAlignment="1" applyProtection="1">
      <alignment horizontal="center"/>
      <protection locked="0"/>
    </xf>
    <xf numFmtId="9" fontId="3" fillId="2" borderId="0" xfId="0" applyNumberFormat="1" applyFont="1" applyFill="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left"/>
      <protection locked="0"/>
    </xf>
    <xf numFmtId="1" fontId="3" fillId="2" borderId="0" xfId="0" applyNumberFormat="1" applyFont="1" applyFill="1" applyAlignment="1" applyProtection="1">
      <protection locked="0"/>
    </xf>
    <xf numFmtId="0" fontId="3" fillId="2" borderId="0" xfId="0" applyFont="1" applyFill="1" applyProtection="1">
      <protection locked="0"/>
    </xf>
    <xf numFmtId="0" fontId="3" fillId="2" borderId="0" xfId="0" applyFont="1" applyFill="1" applyBorder="1" applyProtection="1">
      <protection locked="0"/>
    </xf>
    <xf numFmtId="0" fontId="4" fillId="2" borderId="0" xfId="0" applyFont="1" applyFill="1" applyProtection="1">
      <protection locked="0"/>
    </xf>
    <xf numFmtId="0" fontId="5" fillId="3" borderId="0" xfId="0" applyFont="1" applyFill="1" applyAlignment="1" applyProtection="1">
      <alignment horizontal="center" vertical="top"/>
      <protection locked="0"/>
    </xf>
    <xf numFmtId="1" fontId="5" fillId="2" borderId="0" xfId="0" applyNumberFormat="1" applyFont="1" applyFill="1" applyAlignment="1" applyProtection="1">
      <protection locked="0"/>
    </xf>
    <xf numFmtId="0" fontId="5" fillId="2" borderId="0" xfId="0" applyFont="1" applyFill="1" applyBorder="1" applyProtection="1">
      <protection locked="0"/>
    </xf>
    <xf numFmtId="0" fontId="5" fillId="0" borderId="0" xfId="0" applyFont="1" applyFill="1" applyAlignment="1" applyProtection="1">
      <protection locked="0"/>
    </xf>
    <xf numFmtId="0" fontId="10" fillId="2" borderId="0" xfId="2" applyFont="1" applyFill="1" applyAlignment="1" applyProtection="1">
      <protection locked="0"/>
    </xf>
    <xf numFmtId="49" fontId="5" fillId="0" borderId="0" xfId="0" applyNumberFormat="1" applyFont="1" applyFill="1" applyAlignment="1" applyProtection="1">
      <protection locked="0"/>
    </xf>
    <xf numFmtId="0" fontId="5" fillId="3" borderId="6" xfId="0" applyFont="1" applyFill="1" applyBorder="1" applyAlignment="1" applyProtection="1">
      <alignment horizontal="center" vertical="center"/>
      <protection locked="0"/>
    </xf>
    <xf numFmtId="49" fontId="3" fillId="3" borderId="7" xfId="0" applyNumberFormat="1" applyFont="1" applyFill="1" applyBorder="1" applyAlignment="1" applyProtection="1">
      <alignment vertical="center" wrapText="1"/>
      <protection locked="0"/>
    </xf>
    <xf numFmtId="49" fontId="3" fillId="3" borderId="7" xfId="0" applyNumberFormat="1" applyFont="1" applyFill="1" applyBorder="1" applyAlignment="1" applyProtection="1">
      <alignment horizontal="center" vertical="center" wrapText="1"/>
      <protection locked="0"/>
    </xf>
    <xf numFmtId="1" fontId="3" fillId="3" borderId="8" xfId="0" applyNumberFormat="1"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top" wrapText="1"/>
      <protection locked="0"/>
    </xf>
    <xf numFmtId="49" fontId="5" fillId="3" borderId="13" xfId="0" applyNumberFormat="1" applyFont="1" applyFill="1" applyBorder="1" applyAlignment="1" applyProtection="1">
      <alignment vertical="top" wrapText="1"/>
      <protection locked="0"/>
    </xf>
    <xf numFmtId="49" fontId="5" fillId="3" borderId="13" xfId="0" applyNumberFormat="1" applyFont="1" applyFill="1" applyBorder="1" applyAlignment="1" applyProtection="1">
      <alignment horizontal="left" vertical="top" wrapText="1"/>
      <protection locked="0"/>
    </xf>
    <xf numFmtId="1" fontId="5" fillId="3" borderId="13" xfId="0"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pplyProtection="1">
      <alignment horizontal="center" vertical="center" wrapText="1"/>
      <protection locked="0"/>
    </xf>
    <xf numFmtId="9" fontId="5" fillId="4" borderId="13" xfId="0" applyNumberFormat="1" applyFont="1" applyFill="1" applyBorder="1" applyAlignment="1" applyProtection="1">
      <alignment horizontal="center" vertical="center" wrapText="1"/>
      <protection locked="0"/>
    </xf>
    <xf numFmtId="2" fontId="5" fillId="3" borderId="13" xfId="0" applyNumberFormat="1" applyFont="1" applyFill="1" applyBorder="1" applyAlignment="1" applyProtection="1">
      <alignment horizontal="center" vertical="center" wrapText="1"/>
      <protection locked="0"/>
    </xf>
    <xf numFmtId="2" fontId="5" fillId="3" borderId="13" xfId="1"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0" fontId="5" fillId="3" borderId="1" xfId="0" applyFont="1" applyFill="1" applyBorder="1" applyAlignment="1" applyProtection="1">
      <alignment horizontal="center" vertical="top" wrapText="1"/>
      <protection locked="0"/>
    </xf>
    <xf numFmtId="49" fontId="5" fillId="3" borderId="1" xfId="0" applyNumberFormat="1" applyFont="1" applyFill="1" applyBorder="1" applyAlignment="1" applyProtection="1">
      <alignment vertical="top" wrapText="1"/>
      <protection locked="0"/>
    </xf>
    <xf numFmtId="49" fontId="5" fillId="3" borderId="1" xfId="0" applyNumberFormat="1" applyFont="1" applyFill="1" applyBorder="1" applyAlignment="1" applyProtection="1">
      <alignment horizontal="left" vertical="top" wrapText="1"/>
      <protection locked="0"/>
    </xf>
    <xf numFmtId="9" fontId="5" fillId="4" borderId="1" xfId="0" applyNumberFormat="1" applyFont="1" applyFill="1" applyBorder="1" applyAlignment="1" applyProtection="1">
      <alignment horizontal="center" vertical="center" wrapText="1"/>
      <protection locked="0"/>
    </xf>
    <xf numFmtId="2" fontId="5" fillId="3" borderId="1" xfId="0" applyNumberFormat="1" applyFont="1" applyFill="1" applyBorder="1" applyAlignment="1" applyProtection="1">
      <alignment horizontal="center" vertical="center" wrapText="1"/>
      <protection locked="0"/>
    </xf>
    <xf numFmtId="165" fontId="5" fillId="0" borderId="14"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vertical="top" wrapText="1"/>
      <protection locked="0"/>
    </xf>
    <xf numFmtId="0" fontId="5" fillId="3"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Protection="1">
      <protection locked="0"/>
    </xf>
    <xf numFmtId="0" fontId="0" fillId="2" borderId="0" xfId="0" applyFill="1" applyAlignment="1" applyProtection="1">
      <alignment horizontal="center" vertical="top"/>
      <protection locked="0"/>
    </xf>
    <xf numFmtId="0" fontId="0" fillId="2" borderId="0" xfId="0" applyFill="1" applyAlignment="1" applyProtection="1">
      <alignment vertical="top"/>
      <protection locked="0"/>
    </xf>
    <xf numFmtId="1" fontId="0" fillId="2" borderId="0" xfId="0" applyNumberFormat="1" applyFill="1" applyProtection="1">
      <protection locked="0"/>
    </xf>
    <xf numFmtId="165" fontId="23" fillId="0" borderId="1" xfId="0" applyNumberFormat="1" applyFont="1" applyFill="1" applyBorder="1" applyAlignment="1" applyProtection="1">
      <alignment horizontal="center" vertical="center" wrapText="1"/>
      <protection locked="0"/>
    </xf>
    <xf numFmtId="2" fontId="23" fillId="3" borderId="13" xfId="0" applyNumberFormat="1" applyFont="1" applyFill="1" applyBorder="1" applyAlignment="1" applyProtection="1">
      <alignment horizontal="center" vertical="center" wrapText="1"/>
      <protection locked="0"/>
    </xf>
    <xf numFmtId="2" fontId="23" fillId="3" borderId="13" xfId="1" applyNumberFormat="1" applyFont="1" applyFill="1" applyBorder="1" applyAlignment="1" applyProtection="1">
      <alignment horizontal="center" vertical="center" wrapText="1"/>
      <protection locked="0"/>
    </xf>
    <xf numFmtId="165" fontId="21" fillId="0" borderId="1" xfId="0" applyNumberFormat="1" applyFont="1" applyFill="1" applyBorder="1" applyAlignment="1" applyProtection="1">
      <alignment horizontal="center" vertical="center" wrapText="1"/>
      <protection locked="0"/>
    </xf>
    <xf numFmtId="2" fontId="21" fillId="3" borderId="13" xfId="0" applyNumberFormat="1" applyFont="1" applyFill="1" applyBorder="1" applyAlignment="1" applyProtection="1">
      <alignment horizontal="center" vertical="center" wrapText="1"/>
      <protection locked="0"/>
    </xf>
    <xf numFmtId="2" fontId="21" fillId="3" borderId="13" xfId="1" applyNumberFormat="1" applyFont="1" applyFill="1" applyBorder="1" applyAlignment="1" applyProtection="1">
      <alignment horizontal="center" vertical="center" wrapText="1"/>
      <protection locked="0"/>
    </xf>
    <xf numFmtId="165" fontId="21" fillId="0" borderId="13" xfId="0" applyNumberFormat="1" applyFont="1" applyFill="1" applyBorder="1" applyAlignment="1" applyProtection="1">
      <alignment horizontal="center" vertical="center" wrapText="1"/>
      <protection locked="0"/>
    </xf>
    <xf numFmtId="165" fontId="21" fillId="11" borderId="1" xfId="0" applyNumberFormat="1" applyFont="1" applyFill="1" applyBorder="1" applyAlignment="1" applyProtection="1">
      <alignment horizontal="center" vertical="center" wrapText="1"/>
      <protection locked="0"/>
    </xf>
    <xf numFmtId="165" fontId="23" fillId="11" borderId="1" xfId="0" applyNumberFormat="1" applyFont="1" applyFill="1" applyBorder="1" applyAlignment="1" applyProtection="1">
      <alignment horizontal="center" vertical="center" wrapText="1"/>
      <protection locked="0"/>
    </xf>
    <xf numFmtId="49" fontId="21" fillId="3" borderId="13" xfId="0" applyNumberFormat="1" applyFont="1" applyFill="1" applyBorder="1" applyAlignment="1" applyProtection="1">
      <alignment horizontal="left" vertical="top" wrapText="1"/>
      <protection locked="0"/>
    </xf>
    <xf numFmtId="49" fontId="23" fillId="3" borderId="13" xfId="0" applyNumberFormat="1" applyFont="1" applyFill="1" applyBorder="1" applyAlignment="1" applyProtection="1">
      <alignment vertical="top" wrapText="1"/>
      <protection locked="0"/>
    </xf>
    <xf numFmtId="49" fontId="23" fillId="3" borderId="13" xfId="0" applyNumberFormat="1" applyFont="1" applyFill="1" applyBorder="1" applyAlignment="1" applyProtection="1">
      <alignment horizontal="left" vertical="top" wrapText="1"/>
      <protection locked="0"/>
    </xf>
    <xf numFmtId="165" fontId="23" fillId="0" borderId="1" xfId="0" applyNumberFormat="1" applyFont="1" applyFill="1" applyBorder="1" applyAlignment="1" applyProtection="1">
      <alignment horizontal="center" vertical="center" wrapText="1"/>
      <protection locked="0"/>
    </xf>
    <xf numFmtId="2" fontId="23" fillId="3" borderId="13" xfId="0" applyNumberFormat="1" applyFont="1" applyFill="1" applyBorder="1" applyAlignment="1" applyProtection="1">
      <alignment horizontal="center" vertical="center" wrapText="1"/>
      <protection locked="0"/>
    </xf>
    <xf numFmtId="2" fontId="23" fillId="3" borderId="13" xfId="1" applyNumberFormat="1" applyFont="1" applyFill="1" applyBorder="1" applyAlignment="1" applyProtection="1">
      <alignment horizontal="center" vertical="center" wrapText="1"/>
      <protection locked="0"/>
    </xf>
    <xf numFmtId="49" fontId="23" fillId="3" borderId="1" xfId="0" applyNumberFormat="1" applyFont="1" applyFill="1" applyBorder="1" applyAlignment="1" applyProtection="1">
      <alignment vertical="top" wrapText="1"/>
      <protection locked="0"/>
    </xf>
    <xf numFmtId="165" fontId="23" fillId="0" borderId="14" xfId="0" applyNumberFormat="1" applyFont="1" applyFill="1" applyBorder="1" applyAlignment="1" applyProtection="1">
      <alignment horizontal="center" vertical="center" wrapText="1"/>
      <protection locked="0"/>
    </xf>
    <xf numFmtId="0" fontId="21" fillId="3" borderId="13" xfId="0" applyFont="1" applyFill="1" applyBorder="1" applyAlignment="1" applyProtection="1">
      <alignment horizontal="center" vertical="top" wrapText="1"/>
      <protection locked="0"/>
    </xf>
    <xf numFmtId="49" fontId="21" fillId="3" borderId="13" xfId="0" applyNumberFormat="1" applyFont="1" applyFill="1" applyBorder="1" applyAlignment="1" applyProtection="1">
      <alignment vertical="top" wrapText="1"/>
      <protection locked="0"/>
    </xf>
    <xf numFmtId="49" fontId="21" fillId="3" borderId="13" xfId="0" applyNumberFormat="1" applyFont="1" applyFill="1" applyBorder="1" applyAlignment="1" applyProtection="1">
      <alignment horizontal="left" vertical="top" wrapText="1"/>
      <protection locked="0"/>
    </xf>
    <xf numFmtId="1" fontId="21" fillId="3" borderId="13" xfId="0" applyNumberFormat="1" applyFont="1" applyFill="1" applyBorder="1" applyAlignment="1" applyProtection="1">
      <alignment horizontal="center" vertical="center" wrapText="1"/>
      <protection locked="0"/>
    </xf>
    <xf numFmtId="165" fontId="21" fillId="3" borderId="1" xfId="0" applyNumberFormat="1" applyFont="1" applyFill="1" applyBorder="1" applyAlignment="1" applyProtection="1">
      <alignment horizontal="center" vertical="center" wrapText="1"/>
      <protection locked="0"/>
    </xf>
    <xf numFmtId="165" fontId="21" fillId="0" borderId="1" xfId="0" applyNumberFormat="1" applyFont="1" applyFill="1" applyBorder="1" applyAlignment="1" applyProtection="1">
      <alignment horizontal="center" vertical="center" wrapText="1"/>
      <protection locked="0"/>
    </xf>
    <xf numFmtId="9" fontId="21" fillId="4" borderId="1" xfId="0" applyNumberFormat="1" applyFont="1" applyFill="1" applyBorder="1" applyAlignment="1" applyProtection="1">
      <alignment horizontal="center" vertical="center" wrapText="1"/>
      <protection locked="0"/>
    </xf>
    <xf numFmtId="2" fontId="21" fillId="3" borderId="13" xfId="0" applyNumberFormat="1" applyFont="1" applyFill="1" applyBorder="1" applyAlignment="1" applyProtection="1">
      <alignment horizontal="center" vertical="center" wrapText="1"/>
      <protection locked="0"/>
    </xf>
    <xf numFmtId="2" fontId="21" fillId="3" borderId="13" xfId="1" applyNumberFormat="1" applyFont="1" applyFill="1" applyBorder="1" applyAlignment="1" applyProtection="1">
      <alignment horizontal="center" vertical="center" wrapText="1"/>
      <protection locked="0"/>
    </xf>
    <xf numFmtId="165" fontId="21" fillId="0" borderId="13"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top" wrapText="1"/>
      <protection locked="0"/>
    </xf>
    <xf numFmtId="165" fontId="21" fillId="0" borderId="14"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vertical="top" wrapText="1"/>
      <protection locked="0"/>
    </xf>
    <xf numFmtId="49" fontId="21" fillId="3" borderId="1" xfId="0" applyNumberFormat="1" applyFont="1" applyFill="1" applyBorder="1" applyAlignment="1" applyProtection="1">
      <alignment horizontal="left" vertical="top" wrapText="1"/>
      <protection locked="0"/>
    </xf>
    <xf numFmtId="165" fontId="21" fillId="11" borderId="1" xfId="0" applyNumberFormat="1" applyFont="1" applyFill="1" applyBorder="1" applyAlignment="1" applyProtection="1">
      <alignment horizontal="center" vertical="center" wrapText="1"/>
      <protection locked="0"/>
    </xf>
    <xf numFmtId="165" fontId="23" fillId="11" borderId="1" xfId="0" applyNumberFormat="1" applyFont="1" applyFill="1" applyBorder="1" applyAlignment="1" applyProtection="1">
      <alignment horizontal="center" vertical="center" wrapText="1"/>
      <protection locked="0"/>
    </xf>
    <xf numFmtId="2" fontId="24" fillId="3" borderId="13" xfId="0" applyNumberFormat="1" applyFont="1" applyFill="1" applyBorder="1" applyAlignment="1" applyProtection="1">
      <alignment horizontal="center" vertical="center" wrapText="1"/>
      <protection locked="0"/>
    </xf>
    <xf numFmtId="2" fontId="24" fillId="3" borderId="13" xfId="1" applyNumberFormat="1" applyFont="1" applyFill="1" applyBorder="1" applyAlignment="1" applyProtection="1">
      <alignment horizontal="center" vertical="center" wrapText="1"/>
      <protection locked="0"/>
    </xf>
    <xf numFmtId="49" fontId="21" fillId="3" borderId="1" xfId="0" applyNumberFormat="1" applyFont="1" applyFill="1" applyBorder="1" applyAlignment="1" applyProtection="1">
      <alignment vertical="top" wrapText="1"/>
      <protection locked="0"/>
    </xf>
    <xf numFmtId="2" fontId="5" fillId="3" borderId="13" xfId="0" applyNumberFormat="1" applyFont="1" applyFill="1" applyBorder="1" applyAlignment="1" applyProtection="1">
      <alignment horizontal="center" vertical="center" wrapText="1"/>
      <protection locked="0"/>
    </xf>
    <xf numFmtId="2" fontId="5" fillId="3" borderId="13" xfId="1" applyNumberFormat="1" applyFont="1" applyFill="1" applyBorder="1" applyAlignment="1" applyProtection="1">
      <alignment horizontal="center" vertical="center" wrapText="1"/>
      <protection locked="0"/>
    </xf>
    <xf numFmtId="165" fontId="5" fillId="0" borderId="1" xfId="0" applyNumberFormat="1" applyFont="1" applyBorder="1" applyAlignment="1" applyProtection="1">
      <alignment horizontal="center" vertical="center" wrapText="1"/>
      <protection locked="0"/>
    </xf>
    <xf numFmtId="2" fontId="5" fillId="3" borderId="13" xfId="0" applyNumberFormat="1" applyFont="1" applyFill="1" applyBorder="1" applyAlignment="1" applyProtection="1">
      <alignment horizontal="center" vertical="center" wrapText="1"/>
      <protection locked="0"/>
    </xf>
    <xf numFmtId="2" fontId="5" fillId="3" borderId="13" xfId="1" applyNumberFormat="1" applyFont="1" applyFill="1" applyBorder="1" applyAlignment="1" applyProtection="1">
      <alignment horizontal="center" vertical="center" wrapText="1"/>
      <protection locked="0"/>
    </xf>
    <xf numFmtId="2" fontId="5" fillId="3" borderId="13" xfId="0" applyNumberFormat="1" applyFont="1" applyFill="1" applyBorder="1" applyAlignment="1" applyProtection="1">
      <alignment horizontal="center" vertical="center" wrapText="1"/>
      <protection locked="0"/>
    </xf>
    <xf numFmtId="2" fontId="5" fillId="3" borderId="13" xfId="1"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2" fontId="5" fillId="2" borderId="1" xfId="1" applyNumberFormat="1" applyFont="1" applyFill="1" applyBorder="1" applyAlignment="1" applyProtection="1">
      <alignment horizontal="center" vertical="center" wrapText="1"/>
      <protection locked="0"/>
    </xf>
    <xf numFmtId="0" fontId="5" fillId="2" borderId="1" xfId="0" applyFont="1" applyFill="1" applyBorder="1" applyProtection="1">
      <protection locked="0"/>
    </xf>
    <xf numFmtId="165" fontId="5" fillId="0" borderId="1" xfId="0" applyNumberFormat="1" applyFont="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top" wrapText="1"/>
      <protection locked="0"/>
    </xf>
    <xf numFmtId="0" fontId="5" fillId="3" borderId="1" xfId="0" applyFont="1" applyFill="1" applyBorder="1" applyAlignment="1" applyProtection="1">
      <alignment horizontal="center" vertical="top" wrapText="1"/>
      <protection locked="0"/>
    </xf>
    <xf numFmtId="2" fontId="5" fillId="3" borderId="1" xfId="0" applyNumberFormat="1" applyFont="1" applyFill="1" applyBorder="1" applyAlignment="1" applyProtection="1">
      <alignment horizontal="center" vertical="center" wrapText="1"/>
      <protection locked="0"/>
    </xf>
    <xf numFmtId="9" fontId="5" fillId="4" borderId="13" xfId="0" applyNumberFormat="1" applyFont="1" applyFill="1" applyBorder="1" applyAlignment="1" applyProtection="1">
      <alignment horizontal="center" vertical="center" wrapText="1"/>
      <protection locked="0"/>
    </xf>
    <xf numFmtId="9" fontId="5" fillId="4" borderId="1" xfId="0" applyNumberFormat="1" applyFont="1" applyFill="1" applyBorder="1" applyAlignment="1" applyProtection="1">
      <alignment horizontal="center" vertical="center" wrapText="1"/>
      <protection locked="0"/>
    </xf>
    <xf numFmtId="49" fontId="5" fillId="3" borderId="13" xfId="0" applyNumberFormat="1" applyFont="1" applyFill="1" applyBorder="1" applyAlignment="1" applyProtection="1">
      <alignment vertical="top" wrapText="1"/>
      <protection locked="0"/>
    </xf>
    <xf numFmtId="49" fontId="5" fillId="3" borderId="13" xfId="0" applyNumberFormat="1" applyFont="1" applyFill="1" applyBorder="1" applyAlignment="1" applyProtection="1">
      <alignment horizontal="left" vertical="top" wrapText="1"/>
      <protection locked="0"/>
    </xf>
    <xf numFmtId="49" fontId="5" fillId="3" borderId="1" xfId="0" applyNumberFormat="1" applyFont="1" applyFill="1" applyBorder="1" applyAlignment="1" applyProtection="1">
      <alignment vertical="top" wrapText="1"/>
      <protection locked="0"/>
    </xf>
    <xf numFmtId="49" fontId="5" fillId="3" borderId="1" xfId="0" applyNumberFormat="1" applyFont="1" applyFill="1" applyBorder="1" applyAlignment="1" applyProtection="1">
      <alignment horizontal="left" vertical="top" wrapText="1"/>
      <protection locked="0"/>
    </xf>
    <xf numFmtId="0" fontId="5" fillId="3" borderId="1" xfId="0" applyFont="1" applyFill="1" applyBorder="1" applyAlignment="1" applyProtection="1">
      <alignment vertical="top" wrapText="1"/>
      <protection locked="0"/>
    </xf>
    <xf numFmtId="1" fontId="5" fillId="3" borderId="13" xfId="0" applyNumberFormat="1" applyFont="1" applyFill="1" applyBorder="1" applyAlignment="1" applyProtection="1">
      <alignment horizontal="center" vertical="center" wrapText="1"/>
      <protection locked="0"/>
    </xf>
    <xf numFmtId="9" fontId="5" fillId="4" borderId="1" xfId="0"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center" vertical="center" wrapText="1"/>
      <protection locked="0"/>
    </xf>
    <xf numFmtId="2" fontId="5" fillId="3" borderId="13" xfId="0" applyNumberFormat="1" applyFont="1" applyFill="1" applyBorder="1" applyAlignment="1" applyProtection="1">
      <alignment horizontal="center" vertical="center" wrapText="1"/>
      <protection locked="0"/>
    </xf>
    <xf numFmtId="2" fontId="5" fillId="3" borderId="13" xfId="1" applyNumberFormat="1" applyFont="1" applyFill="1" applyBorder="1" applyAlignment="1" applyProtection="1">
      <alignment horizontal="center" vertical="center" wrapText="1"/>
      <protection locked="0"/>
    </xf>
    <xf numFmtId="165" fontId="5" fillId="0" borderId="13" xfId="0" applyNumberFormat="1" applyFont="1" applyFill="1" applyBorder="1" applyAlignment="1" applyProtection="1">
      <alignment horizontal="center" vertical="center" wrapText="1"/>
      <protection locked="0"/>
    </xf>
    <xf numFmtId="165" fontId="5" fillId="0" borderId="1" xfId="0" applyNumberFormat="1" applyFont="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2" fontId="5" fillId="2" borderId="1" xfId="1" applyNumberFormat="1" applyFont="1" applyFill="1" applyBorder="1" applyAlignment="1" applyProtection="1">
      <alignment horizontal="center" vertical="center" wrapText="1"/>
      <protection locked="0"/>
    </xf>
    <xf numFmtId="165" fontId="5" fillId="0" borderId="1" xfId="0" applyNumberFormat="1" applyFont="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0" borderId="13"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2" fontId="5" fillId="2" borderId="13" xfId="8" applyNumberFormat="1" applyFont="1" applyFill="1" applyBorder="1" applyAlignment="1" applyProtection="1">
      <alignment horizontal="center" vertical="center" wrapText="1"/>
      <protection locked="0"/>
    </xf>
    <xf numFmtId="49" fontId="5" fillId="2" borderId="13" xfId="8" applyNumberFormat="1" applyFont="1" applyFill="1" applyBorder="1" applyAlignment="1" applyProtection="1">
      <alignment vertical="center" wrapText="1"/>
      <protection locked="0"/>
    </xf>
    <xf numFmtId="2" fontId="5" fillId="2" borderId="1" xfId="8" applyNumberFormat="1" applyFont="1" applyFill="1" applyBorder="1" applyAlignment="1" applyProtection="1">
      <alignment horizontal="center" vertical="center" wrapText="1"/>
      <protection locked="0"/>
    </xf>
    <xf numFmtId="2" fontId="5" fillId="2" borderId="13" xfId="1"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0" fontId="5" fillId="2" borderId="13" xfId="0" applyFont="1" applyFill="1" applyBorder="1" applyProtection="1">
      <protection locked="0"/>
    </xf>
    <xf numFmtId="2" fontId="5" fillId="2" borderId="1" xfId="1" applyNumberFormat="1" applyFont="1" applyFill="1" applyBorder="1" applyAlignment="1" applyProtection="1">
      <alignment horizontal="center" vertical="center" wrapText="1"/>
      <protection locked="0"/>
    </xf>
    <xf numFmtId="165" fontId="5" fillId="0" borderId="1" xfId="0" applyNumberFormat="1" applyFont="1" applyBorder="1" applyAlignment="1" applyProtection="1">
      <alignment horizontal="center" vertical="center" wrapText="1"/>
      <protection locked="0"/>
    </xf>
    <xf numFmtId="165" fontId="5" fillId="0" borderId="13" xfId="0" applyNumberFormat="1" applyFont="1" applyBorder="1" applyAlignment="1" applyProtection="1">
      <alignment horizontal="center" vertical="center" wrapText="1"/>
      <protection locked="0"/>
    </xf>
    <xf numFmtId="0" fontId="5" fillId="2" borderId="0" xfId="0" applyFont="1" applyFill="1" applyAlignment="1" applyProtection="1">
      <protection locked="0"/>
    </xf>
    <xf numFmtId="165" fontId="5" fillId="0" borderId="1" xfId="0" applyNumberFormat="1" applyFont="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0" fontId="5" fillId="2" borderId="13" xfId="0" applyFont="1" applyFill="1" applyBorder="1" applyProtection="1">
      <protection locked="0"/>
    </xf>
    <xf numFmtId="0" fontId="5" fillId="2" borderId="1" xfId="0" applyFont="1" applyFill="1" applyBorder="1" applyProtection="1">
      <protection locked="0"/>
    </xf>
    <xf numFmtId="0" fontId="5" fillId="2" borderId="1" xfId="0" applyFont="1" applyFill="1" applyBorder="1" applyAlignment="1" applyProtection="1">
      <alignment vertical="top" wrapText="1"/>
      <protection locked="0"/>
    </xf>
    <xf numFmtId="165" fontId="5" fillId="0" borderId="1" xfId="0" applyNumberFormat="1" applyFont="1" applyBorder="1" applyAlignment="1" applyProtection="1">
      <alignment horizontal="center" vertical="center" wrapText="1"/>
      <protection locked="0"/>
    </xf>
    <xf numFmtId="0" fontId="5" fillId="2" borderId="1" xfId="0" applyFont="1" applyFill="1" applyBorder="1" applyAlignment="1" applyProtection="1">
      <alignment wrapText="1"/>
      <protection locked="0"/>
    </xf>
    <xf numFmtId="164" fontId="6" fillId="0" borderId="0" xfId="0" applyNumberFormat="1" applyFont="1" applyFill="1" applyAlignment="1" applyProtection="1">
      <alignment horizontal="left"/>
      <protection locked="0"/>
    </xf>
    <xf numFmtId="165" fontId="5" fillId="0" borderId="14" xfId="0" applyNumberFormat="1" applyFont="1" applyBorder="1" applyAlignment="1" applyProtection="1">
      <alignment horizontal="center" vertical="center" wrapText="1"/>
      <protection locked="0"/>
    </xf>
    <xf numFmtId="0" fontId="23" fillId="2" borderId="1" xfId="0" applyFont="1" applyFill="1" applyBorder="1" applyProtection="1">
      <protection locked="0"/>
    </xf>
    <xf numFmtId="49" fontId="21" fillId="2" borderId="13" xfId="1" applyNumberFormat="1" applyFont="1" applyFill="1" applyBorder="1" applyAlignment="1" applyProtection="1">
      <alignment vertical="center" wrapText="1"/>
      <protection locked="0"/>
    </xf>
    <xf numFmtId="0" fontId="21" fillId="0" borderId="1" xfId="0" applyFont="1" applyFill="1" applyBorder="1" applyAlignment="1" applyProtection="1">
      <alignment horizontal="center" vertical="center"/>
      <protection locked="0"/>
    </xf>
    <xf numFmtId="49" fontId="23" fillId="2" borderId="13" xfId="1" applyNumberFormat="1" applyFont="1" applyFill="1" applyBorder="1" applyAlignment="1" applyProtection="1">
      <alignment horizontal="left" vertical="top" wrapText="1"/>
      <protection locked="0"/>
    </xf>
    <xf numFmtId="0" fontId="0" fillId="0" borderId="1" xfId="0" applyBorder="1"/>
    <xf numFmtId="2" fontId="23" fillId="11" borderId="1" xfId="1" applyNumberFormat="1" applyFont="1" applyFill="1" applyBorder="1" applyAlignment="1" applyProtection="1">
      <alignment horizontal="center" vertical="center" wrapText="1"/>
      <protection locked="0"/>
    </xf>
    <xf numFmtId="0" fontId="21" fillId="11" borderId="1" xfId="0" applyFont="1" applyFill="1" applyBorder="1" applyAlignment="1" applyProtection="1">
      <alignment horizontal="center" vertical="center"/>
      <protection locked="0"/>
    </xf>
    <xf numFmtId="0" fontId="0" fillId="11" borderId="1" xfId="0" applyFill="1" applyBorder="1"/>
    <xf numFmtId="2" fontId="5" fillId="2" borderId="13" xfId="1" applyNumberFormat="1" applyFont="1" applyFill="1" applyBorder="1" applyAlignment="1" applyProtection="1">
      <alignment horizontal="center" vertical="center" wrapText="1"/>
      <protection locked="0"/>
    </xf>
    <xf numFmtId="165" fontId="5" fillId="0" borderId="1" xfId="0" applyNumberFormat="1" applyFont="1" applyBorder="1" applyAlignment="1" applyProtection="1">
      <alignment horizontal="center" vertical="center" wrapText="1"/>
      <protection locked="0"/>
    </xf>
    <xf numFmtId="164" fontId="6" fillId="0" borderId="0" xfId="0" applyNumberFormat="1" applyFont="1" applyFill="1" applyAlignment="1" applyProtection="1">
      <alignment horizontal="left"/>
      <protection locked="0"/>
    </xf>
    <xf numFmtId="0" fontId="5" fillId="2" borderId="1" xfId="0" applyFont="1" applyFill="1" applyBorder="1" applyAlignment="1" applyProtection="1">
      <alignment wrapText="1"/>
      <protection locked="0"/>
    </xf>
    <xf numFmtId="165" fontId="5" fillId="0" borderId="13" xfId="0" applyNumberFormat="1" applyFont="1" applyFill="1" applyBorder="1" applyAlignment="1" applyProtection="1">
      <alignment horizontal="center" vertical="center" wrapText="1"/>
      <protection locked="0"/>
    </xf>
    <xf numFmtId="2" fontId="5" fillId="2" borderId="1" xfId="1" applyNumberFormat="1" applyFont="1" applyFill="1" applyBorder="1" applyAlignment="1" applyProtection="1">
      <alignment horizontal="center" vertical="center" wrapText="1"/>
      <protection locked="0"/>
    </xf>
    <xf numFmtId="0" fontId="5" fillId="2" borderId="1" xfId="0" applyFont="1" applyFill="1" applyBorder="1" applyProtection="1">
      <protection locked="0"/>
    </xf>
    <xf numFmtId="49" fontId="5" fillId="2" borderId="13" xfId="1" applyNumberFormat="1" applyFont="1" applyFill="1" applyBorder="1" applyAlignment="1" applyProtection="1">
      <alignment vertical="center" wrapText="1"/>
      <protection locked="0"/>
    </xf>
    <xf numFmtId="165" fontId="5" fillId="0" borderId="14"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Protection="1">
      <protection locked="0"/>
    </xf>
    <xf numFmtId="0" fontId="5" fillId="0" borderId="1" xfId="0" applyFont="1" applyFill="1" applyBorder="1" applyAlignment="1" applyProtection="1">
      <alignment horizontal="center" vertical="center" wrapText="1"/>
      <protection locked="0"/>
    </xf>
    <xf numFmtId="165" fontId="5" fillId="0" borderId="1" xfId="0" applyNumberFormat="1" applyFont="1" applyFill="1" applyBorder="1" applyAlignment="1" applyProtection="1">
      <alignment horizontal="center" vertical="center" wrapText="1"/>
      <protection locked="0"/>
    </xf>
    <xf numFmtId="0" fontId="5" fillId="2" borderId="13" xfId="0" applyFont="1" applyFill="1" applyBorder="1" applyAlignment="1" applyProtection="1">
      <alignment wrapText="1"/>
      <protection locked="0"/>
    </xf>
    <xf numFmtId="164" fontId="6" fillId="0" borderId="0" xfId="0" applyNumberFormat="1" applyFont="1" applyFill="1" applyAlignment="1" applyProtection="1">
      <alignment horizontal="left"/>
      <protection locked="0"/>
    </xf>
    <xf numFmtId="2" fontId="21" fillId="11" borderId="13" xfId="1" applyNumberFormat="1" applyFont="1" applyFill="1" applyBorder="1" applyAlignment="1" applyProtection="1">
      <alignment horizontal="center" vertical="center" wrapText="1"/>
      <protection locked="0"/>
    </xf>
    <xf numFmtId="2" fontId="21" fillId="11" borderId="1" xfId="1" applyNumberFormat="1" applyFont="1" applyFill="1" applyBorder="1" applyAlignment="1" applyProtection="1">
      <alignment horizontal="center" vertical="center" wrapText="1"/>
      <protection locked="0"/>
    </xf>
    <xf numFmtId="2" fontId="23" fillId="11" borderId="1" xfId="1" applyNumberFormat="1" applyFont="1" applyFill="1" applyBorder="1" applyAlignment="1" applyProtection="1">
      <alignment horizontal="center" vertical="center" wrapText="1"/>
      <protection locked="0"/>
    </xf>
    <xf numFmtId="49" fontId="23" fillId="2" borderId="13" xfId="1" applyNumberFormat="1" applyFont="1" applyFill="1" applyBorder="1" applyAlignment="1" applyProtection="1">
      <alignment vertical="center" wrapText="1"/>
      <protection locked="0"/>
    </xf>
    <xf numFmtId="165" fontId="23" fillId="0" borderId="14" xfId="0" applyNumberFormat="1" applyFont="1" applyFill="1" applyBorder="1" applyAlignment="1" applyProtection="1">
      <alignment horizontal="center" vertical="center" wrapText="1"/>
      <protection locked="0"/>
    </xf>
    <xf numFmtId="165" fontId="21" fillId="0" borderId="1" xfId="0" applyNumberFormat="1" applyFont="1" applyFill="1" applyBorder="1" applyAlignment="1" applyProtection="1">
      <alignment horizontal="center" vertical="center" wrapText="1"/>
      <protection locked="0"/>
    </xf>
    <xf numFmtId="49" fontId="21" fillId="2" borderId="13" xfId="1" applyNumberFormat="1" applyFont="1" applyFill="1" applyBorder="1" applyAlignment="1" applyProtection="1">
      <alignment vertical="center" wrapText="1"/>
      <protection locked="0"/>
    </xf>
    <xf numFmtId="49" fontId="21" fillId="2" borderId="13" xfId="1" applyNumberFormat="1" applyFont="1" applyFill="1" applyBorder="1" applyAlignment="1" applyProtection="1">
      <alignment horizontal="left" vertical="top" wrapText="1"/>
      <protection locked="0"/>
    </xf>
    <xf numFmtId="0" fontId="21" fillId="2" borderId="13" xfId="0" applyFont="1" applyFill="1" applyBorder="1" applyAlignment="1" applyProtection="1">
      <alignment horizontal="left" vertical="top" wrapText="1"/>
      <protection locked="0"/>
    </xf>
    <xf numFmtId="2" fontId="21" fillId="11" borderId="13" xfId="1" applyNumberFormat="1" applyFont="1" applyFill="1" applyBorder="1" applyAlignment="1" applyProtection="1">
      <alignment horizontal="center" vertical="center" wrapText="1"/>
      <protection locked="0"/>
    </xf>
    <xf numFmtId="165" fontId="24" fillId="0" borderId="13" xfId="0" applyNumberFormat="1" applyFont="1" applyFill="1" applyBorder="1" applyAlignment="1" applyProtection="1">
      <alignment horizontal="center" vertical="center" wrapText="1"/>
      <protection locked="0"/>
    </xf>
    <xf numFmtId="49" fontId="24" fillId="2" borderId="13" xfId="1" applyNumberFormat="1" applyFont="1" applyFill="1" applyBorder="1" applyAlignment="1" applyProtection="1">
      <alignment horizontal="left" vertical="top" wrapText="1"/>
      <protection locked="0"/>
    </xf>
    <xf numFmtId="49" fontId="24" fillId="2" borderId="13" xfId="1" applyNumberFormat="1" applyFont="1" applyFill="1" applyBorder="1" applyAlignment="1" applyProtection="1">
      <alignment vertical="center" wrapText="1"/>
      <protection locked="0"/>
    </xf>
    <xf numFmtId="165" fontId="29" fillId="0" borderId="1" xfId="0" applyNumberFormat="1" applyFont="1" applyFill="1" applyBorder="1" applyAlignment="1" applyProtection="1">
      <alignment horizontal="center" vertical="center" wrapText="1"/>
      <protection locked="0"/>
    </xf>
    <xf numFmtId="49" fontId="29" fillId="2" borderId="13" xfId="1" applyNumberFormat="1" applyFont="1" applyFill="1" applyBorder="1" applyAlignment="1" applyProtection="1">
      <alignment vertical="center" wrapText="1"/>
      <protection locked="0"/>
    </xf>
    <xf numFmtId="0" fontId="29" fillId="2" borderId="1" xfId="0" applyFont="1" applyFill="1" applyBorder="1" applyAlignment="1" applyProtection="1">
      <alignment horizontal="left" vertical="top" wrapText="1"/>
      <protection locked="0"/>
    </xf>
    <xf numFmtId="165" fontId="24" fillId="0" borderId="1" xfId="0" applyNumberFormat="1" applyFont="1" applyFill="1" applyBorder="1" applyAlignment="1" applyProtection="1">
      <alignment horizontal="center" vertical="center" wrapText="1"/>
      <protection locked="0"/>
    </xf>
    <xf numFmtId="0" fontId="24" fillId="2" borderId="1" xfId="0" applyFont="1" applyFill="1" applyBorder="1" applyAlignment="1" applyProtection="1">
      <alignment vertical="top" wrapText="1"/>
      <protection locked="0"/>
    </xf>
    <xf numFmtId="2" fontId="24" fillId="11" borderId="1" xfId="1" applyNumberFormat="1" applyFont="1" applyFill="1" applyBorder="1" applyAlignment="1" applyProtection="1">
      <alignment horizontal="center" vertical="center" wrapText="1"/>
      <protection locked="0"/>
    </xf>
    <xf numFmtId="165" fontId="30" fillId="3" borderId="1" xfId="0" applyNumberFormat="1" applyFont="1" applyFill="1" applyBorder="1" applyAlignment="1" applyProtection="1">
      <alignment horizontal="center" vertical="center" wrapText="1"/>
      <protection locked="0"/>
    </xf>
    <xf numFmtId="15" fontId="30" fillId="3" borderId="1" xfId="0" applyNumberFormat="1" applyFont="1" applyFill="1" applyBorder="1" applyAlignment="1" applyProtection="1">
      <alignment horizontal="center" vertical="center" wrapText="1"/>
      <protection locked="0"/>
    </xf>
    <xf numFmtId="49" fontId="30" fillId="3" borderId="1" xfId="0" applyNumberFormat="1" applyFont="1" applyFill="1" applyBorder="1" applyAlignment="1" applyProtection="1">
      <alignment horizontal="left" vertical="top" wrapText="1"/>
      <protection locked="0"/>
    </xf>
    <xf numFmtId="1" fontId="30" fillId="3" borderId="13" xfId="0" applyNumberFormat="1" applyFont="1" applyFill="1" applyBorder="1" applyAlignment="1" applyProtection="1">
      <alignment horizontal="center" vertical="center" wrapText="1"/>
      <protection locked="0"/>
    </xf>
    <xf numFmtId="9" fontId="30" fillId="4" borderId="1" xfId="0" applyNumberFormat="1" applyFont="1" applyFill="1" applyBorder="1" applyAlignment="1" applyProtection="1">
      <alignment horizontal="center" vertical="center" wrapText="1"/>
      <protection locked="0"/>
    </xf>
    <xf numFmtId="2" fontId="30" fillId="3" borderId="13" xfId="0" applyNumberFormat="1" applyFont="1" applyFill="1" applyBorder="1" applyAlignment="1" applyProtection="1">
      <alignment horizontal="center" vertical="center" wrapText="1"/>
      <protection locked="0"/>
    </xf>
    <xf numFmtId="2" fontId="30" fillId="3" borderId="13" xfId="1" applyNumberFormat="1" applyFont="1" applyFill="1" applyBorder="1" applyAlignment="1" applyProtection="1">
      <alignment horizontal="center" vertical="center" wrapText="1"/>
      <protection locked="0"/>
    </xf>
    <xf numFmtId="1" fontId="30" fillId="3" borderId="1" xfId="0" applyNumberFormat="1" applyFont="1" applyFill="1" applyBorder="1" applyAlignment="1" applyProtection="1">
      <alignment horizontal="center" vertical="center" wrapText="1"/>
      <protection locked="0"/>
    </xf>
    <xf numFmtId="2" fontId="30" fillId="3" borderId="1" xfId="0" applyNumberFormat="1" applyFont="1" applyFill="1" applyBorder="1" applyAlignment="1" applyProtection="1">
      <alignment horizontal="center" vertical="center" wrapText="1"/>
      <protection locked="0"/>
    </xf>
    <xf numFmtId="2" fontId="30" fillId="3" borderId="1" xfId="1" applyNumberFormat="1" applyFont="1" applyFill="1" applyBorder="1" applyAlignment="1" applyProtection="1">
      <alignment horizontal="center" vertical="center" wrapText="1"/>
      <protection locked="0"/>
    </xf>
    <xf numFmtId="2" fontId="29" fillId="11" borderId="1" xfId="1" applyNumberFormat="1" applyFont="1" applyFill="1" applyBorder="1" applyAlignment="1" applyProtection="1">
      <alignment horizontal="center" vertical="center" wrapText="1"/>
      <protection locked="0"/>
    </xf>
    <xf numFmtId="49" fontId="29" fillId="2" borderId="13" xfId="1" applyNumberFormat="1" applyFont="1" applyFill="1" applyBorder="1" applyAlignment="1" applyProtection="1">
      <alignment horizontal="left" vertical="top" wrapText="1"/>
      <protection locked="0"/>
    </xf>
    <xf numFmtId="165" fontId="24" fillId="0" borderId="14" xfId="0" applyNumberFormat="1" applyFont="1" applyFill="1" applyBorder="1" applyAlignment="1" applyProtection="1">
      <alignment horizontal="center" vertical="center" wrapText="1"/>
      <protection locked="0"/>
    </xf>
    <xf numFmtId="2" fontId="24" fillId="11" borderId="1" xfId="0" applyNumberFormat="1" applyFont="1" applyFill="1" applyBorder="1" applyAlignment="1" applyProtection="1">
      <alignment horizontal="center" vertical="center"/>
      <protection locked="0"/>
    </xf>
    <xf numFmtId="49" fontId="24" fillId="2" borderId="13" xfId="1" applyNumberFormat="1" applyFont="1" applyFill="1" applyBorder="1" applyAlignment="1" applyProtection="1">
      <alignment vertical="top" wrapText="1"/>
      <protection locked="0"/>
    </xf>
    <xf numFmtId="0" fontId="24" fillId="0" borderId="1" xfId="0" applyFont="1" applyFill="1" applyBorder="1" applyAlignment="1" applyProtection="1">
      <alignment horizontal="left" vertical="top" wrapText="1"/>
      <protection locked="0"/>
    </xf>
    <xf numFmtId="0" fontId="24"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protection locked="0"/>
    </xf>
    <xf numFmtId="49" fontId="24" fillId="2" borderId="13" xfId="1" quotePrefix="1" applyNumberFormat="1" applyFont="1" applyFill="1" applyBorder="1" applyAlignment="1" applyProtection="1">
      <alignment horizontal="left" vertical="top" wrapText="1"/>
      <protection locked="0"/>
    </xf>
    <xf numFmtId="0" fontId="24" fillId="2" borderId="13" xfId="0" applyFont="1" applyFill="1" applyBorder="1" applyAlignment="1" applyProtection="1">
      <alignment horizontal="left" vertical="top" wrapText="1"/>
      <protection locked="0"/>
    </xf>
    <xf numFmtId="164" fontId="6" fillId="0" borderId="0" xfId="0" applyNumberFormat="1" applyFont="1" applyFill="1" applyAlignment="1" applyProtection="1">
      <alignment horizontal="left"/>
      <protection locked="0"/>
    </xf>
    <xf numFmtId="165" fontId="5" fillId="0" borderId="13" xfId="0" applyNumberFormat="1" applyFont="1" applyBorder="1" applyAlignment="1" applyProtection="1">
      <alignment horizontal="center" vertical="center" wrapText="1"/>
      <protection locked="0"/>
    </xf>
    <xf numFmtId="0" fontId="10" fillId="2" borderId="0" xfId="2" applyFont="1" applyFill="1" applyAlignment="1" applyProtection="1">
      <protection locked="0"/>
    </xf>
    <xf numFmtId="49" fontId="5" fillId="0" borderId="0" xfId="0" applyNumberFormat="1" applyFont="1" applyFill="1" applyAlignment="1" applyProtection="1">
      <protection locked="0"/>
    </xf>
    <xf numFmtId="165" fontId="5" fillId="0" borderId="13" xfId="0" applyNumberFormat="1" applyFont="1" applyFill="1" applyBorder="1" applyAlignment="1" applyProtection="1">
      <alignment horizontal="center" vertical="center" wrapText="1"/>
      <protection locked="0"/>
    </xf>
    <xf numFmtId="0" fontId="0" fillId="2" borderId="0" xfId="0" applyFill="1" applyProtection="1">
      <protection locked="0"/>
    </xf>
    <xf numFmtId="0" fontId="2" fillId="2" borderId="0" xfId="0" applyFont="1" applyFill="1" applyAlignment="1" applyProtection="1">
      <protection locked="0"/>
    </xf>
    <xf numFmtId="1" fontId="3" fillId="2" borderId="0" xfId="0" applyNumberFormat="1" applyFont="1" applyFill="1" applyAlignment="1" applyProtection="1">
      <alignment horizontal="center"/>
      <protection locked="0"/>
    </xf>
    <xf numFmtId="0" fontId="3" fillId="2" borderId="0" xfId="0" applyFont="1" applyFill="1" applyAlignment="1" applyProtection="1">
      <alignment horizontal="center"/>
      <protection locked="0"/>
    </xf>
    <xf numFmtId="9" fontId="3" fillId="2" borderId="0" xfId="0" applyNumberFormat="1" applyFont="1" applyFill="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left"/>
      <protection locked="0"/>
    </xf>
    <xf numFmtId="0" fontId="4" fillId="2" borderId="0" xfId="0" applyFont="1" applyFill="1" applyProtection="1">
      <protection locked="0"/>
    </xf>
    <xf numFmtId="0" fontId="5" fillId="2" borderId="0" xfId="0" applyFont="1" applyFill="1" applyAlignment="1" applyProtection="1">
      <protection locked="0"/>
    </xf>
    <xf numFmtId="1" fontId="3" fillId="3" borderId="8" xfId="0" applyNumberFormat="1"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49" fontId="5" fillId="3" borderId="13" xfId="0" applyNumberFormat="1" applyFont="1" applyFill="1" applyBorder="1" applyAlignment="1" applyProtection="1">
      <alignment vertical="top" wrapText="1"/>
      <protection locked="0"/>
    </xf>
    <xf numFmtId="49" fontId="5" fillId="3" borderId="13" xfId="0" quotePrefix="1" applyNumberFormat="1" applyFont="1" applyFill="1" applyBorder="1" applyAlignment="1" applyProtection="1">
      <alignment horizontal="left" vertical="top" wrapText="1"/>
      <protection locked="0"/>
    </xf>
    <xf numFmtId="1" fontId="5" fillId="3" borderId="13" xfId="0"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center" vertical="center" wrapText="1"/>
      <protection locked="0"/>
    </xf>
    <xf numFmtId="2" fontId="5" fillId="2" borderId="13" xfId="1"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0" fontId="5" fillId="2" borderId="13" xfId="0" applyFont="1" applyFill="1" applyBorder="1" applyProtection="1">
      <protection locked="0"/>
    </xf>
    <xf numFmtId="2" fontId="5" fillId="2" borderId="1" xfId="1" applyNumberFormat="1" applyFont="1" applyFill="1" applyBorder="1" applyAlignment="1" applyProtection="1">
      <alignment horizontal="center" vertical="center" wrapText="1"/>
      <protection locked="0"/>
    </xf>
    <xf numFmtId="0" fontId="5" fillId="2" borderId="1" xfId="0" applyFont="1" applyFill="1" applyBorder="1" applyProtection="1">
      <protection locked="0"/>
    </xf>
    <xf numFmtId="9" fontId="5" fillId="4"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pplyProtection="1">
      <alignment horizontal="center" vertical="center" wrapText="1"/>
      <protection locked="0"/>
    </xf>
    <xf numFmtId="165" fontId="5" fillId="0" borderId="14"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Protection="1">
      <protection locked="0"/>
    </xf>
    <xf numFmtId="49" fontId="5" fillId="3" borderId="1" xfId="0" applyNumberFormat="1" applyFont="1" applyFill="1" applyBorder="1" applyAlignment="1" applyProtection="1">
      <alignment horizontal="left" vertical="top" wrapText="1"/>
      <protection locked="0"/>
    </xf>
    <xf numFmtId="2" fontId="5" fillId="3"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0" fillId="2" borderId="0" xfId="0" applyFill="1" applyAlignment="1" applyProtection="1">
      <alignment horizontal="center" vertical="top"/>
      <protection locked="0"/>
    </xf>
    <xf numFmtId="0" fontId="0" fillId="2" borderId="0" xfId="0" applyFill="1" applyAlignment="1" applyProtection="1">
      <alignment vertical="top"/>
      <protection locked="0"/>
    </xf>
    <xf numFmtId="1" fontId="0" fillId="2" borderId="0" xfId="0" applyNumberFormat="1" applyFill="1" applyProtection="1">
      <protection locked="0"/>
    </xf>
    <xf numFmtId="0" fontId="5" fillId="2" borderId="0" xfId="0" applyFont="1" applyFill="1" applyAlignment="1" applyProtection="1">
      <alignment horizontal="center" vertical="top"/>
      <protection locked="0"/>
    </xf>
    <xf numFmtId="0" fontId="12" fillId="2" borderId="0" xfId="0" applyFont="1" applyFill="1" applyAlignment="1" applyProtection="1">
      <protection locked="0"/>
    </xf>
    <xf numFmtId="0" fontId="3" fillId="2" borderId="0" xfId="0" applyFont="1" applyFill="1" applyAlignment="1" applyProtection="1">
      <protection locked="0"/>
    </xf>
    <xf numFmtId="1" fontId="11" fillId="2" borderId="0" xfId="0" applyNumberFormat="1" applyFont="1" applyFill="1" applyAlignment="1" applyProtection="1">
      <alignment horizontal="right"/>
      <protection locked="0"/>
    </xf>
    <xf numFmtId="0" fontId="13" fillId="2" borderId="0" xfId="0" applyFont="1" applyFill="1" applyAlignment="1" applyProtection="1">
      <alignment horizontal="left"/>
      <protection locked="0"/>
    </xf>
    <xf numFmtId="0" fontId="3" fillId="2" borderId="0" xfId="0" applyFont="1" applyFill="1" applyBorder="1" applyAlignment="1" applyProtection="1">
      <protection locked="0"/>
    </xf>
    <xf numFmtId="0" fontId="5" fillId="2" borderId="0" xfId="0" applyFont="1" applyFill="1" applyProtection="1">
      <protection locked="0"/>
    </xf>
    <xf numFmtId="0" fontId="3" fillId="3" borderId="0" xfId="0" applyFont="1" applyFill="1" applyAlignment="1" applyProtection="1">
      <alignment horizontal="center" vertical="top"/>
      <protection locked="0"/>
    </xf>
    <xf numFmtId="0" fontId="3" fillId="3" borderId="0" xfId="0" applyFont="1" applyFill="1" applyAlignment="1" applyProtection="1">
      <protection locked="0"/>
    </xf>
    <xf numFmtId="1" fontId="3" fillId="2" borderId="0" xfId="0" applyNumberFormat="1" applyFont="1" applyFill="1" applyAlignment="1" applyProtection="1">
      <alignment horizontal="right"/>
      <protection locked="0"/>
    </xf>
    <xf numFmtId="0" fontId="3" fillId="0" borderId="0" xfId="0" applyFont="1" applyFill="1" applyAlignment="1" applyProtection="1">
      <alignment horizontal="left"/>
      <protection locked="0"/>
    </xf>
    <xf numFmtId="0" fontId="5" fillId="2" borderId="0" xfId="0" applyFont="1" applyFill="1" applyAlignment="1" applyProtection="1">
      <protection locked="0"/>
    </xf>
    <xf numFmtId="1" fontId="3" fillId="2" borderId="0" xfId="0" applyNumberFormat="1" applyFont="1" applyFill="1" applyAlignment="1" applyProtection="1">
      <protection locked="0"/>
    </xf>
    <xf numFmtId="0" fontId="3" fillId="2" borderId="0" xfId="0" applyFont="1" applyFill="1" applyProtection="1">
      <protection locked="0"/>
    </xf>
    <xf numFmtId="0" fontId="3" fillId="2" borderId="0" xfId="0" applyFont="1" applyFill="1" applyBorder="1" applyProtection="1">
      <protection locked="0"/>
    </xf>
    <xf numFmtId="0" fontId="5" fillId="3" borderId="0" xfId="0" applyFont="1" applyFill="1" applyAlignment="1" applyProtection="1">
      <alignment horizontal="center" vertical="top"/>
      <protection locked="0"/>
    </xf>
    <xf numFmtId="1" fontId="5" fillId="2" borderId="0" xfId="0" applyNumberFormat="1" applyFont="1" applyFill="1" applyAlignment="1" applyProtection="1">
      <protection locked="0"/>
    </xf>
    <xf numFmtId="0" fontId="5" fillId="2" borderId="0" xfId="0" applyFont="1" applyFill="1" applyBorder="1" applyProtection="1">
      <protection locked="0"/>
    </xf>
    <xf numFmtId="0" fontId="5" fillId="0" borderId="0" xfId="0" applyFont="1" applyFill="1" applyAlignment="1" applyProtection="1">
      <protection locked="0"/>
    </xf>
    <xf numFmtId="0" fontId="5" fillId="3" borderId="6" xfId="0" applyFont="1" applyFill="1" applyBorder="1" applyAlignment="1" applyProtection="1">
      <alignment horizontal="center" vertical="center"/>
      <protection locked="0"/>
    </xf>
    <xf numFmtId="49" fontId="3" fillId="3" borderId="7" xfId="0" applyNumberFormat="1" applyFont="1" applyFill="1" applyBorder="1" applyAlignment="1" applyProtection="1">
      <alignment vertical="center" wrapText="1"/>
      <protection locked="0"/>
    </xf>
    <xf numFmtId="49" fontId="3" fillId="3" borderId="7" xfId="0" applyNumberFormat="1"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top" wrapText="1"/>
      <protection locked="0"/>
    </xf>
    <xf numFmtId="0" fontId="5" fillId="3" borderId="1" xfId="0" applyFont="1" applyFill="1" applyBorder="1" applyAlignment="1" applyProtection="1">
      <alignment horizontal="center" vertical="top" wrapText="1"/>
      <protection locked="0"/>
    </xf>
    <xf numFmtId="0" fontId="5" fillId="3" borderId="1" xfId="0" applyFont="1" applyFill="1" applyBorder="1" applyAlignment="1" applyProtection="1">
      <alignment vertical="top" wrapText="1"/>
      <protection locked="0"/>
    </xf>
    <xf numFmtId="49" fontId="5" fillId="3" borderId="13" xfId="0" applyNumberFormat="1" applyFont="1" applyFill="1" applyBorder="1" applyAlignment="1" applyProtection="1">
      <alignment vertical="top" wrapText="1"/>
      <protection locked="0"/>
    </xf>
    <xf numFmtId="49" fontId="5" fillId="3" borderId="13" xfId="0" quotePrefix="1" applyNumberFormat="1" applyFont="1" applyFill="1" applyBorder="1" applyAlignment="1" applyProtection="1">
      <alignment horizontal="left" vertical="top" wrapText="1"/>
      <protection locked="0"/>
    </xf>
    <xf numFmtId="1" fontId="5" fillId="3" borderId="13" xfId="0"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center" vertical="center" wrapText="1"/>
      <protection locked="0"/>
    </xf>
    <xf numFmtId="165" fontId="5" fillId="0" borderId="1" xfId="0" applyNumberFormat="1" applyFont="1" applyBorder="1" applyAlignment="1" applyProtection="1">
      <alignment horizontal="center" vertical="center" wrapText="1"/>
      <protection locked="0"/>
    </xf>
    <xf numFmtId="164" fontId="6" fillId="0" borderId="0" xfId="0" applyNumberFormat="1" applyFont="1" applyFill="1" applyAlignment="1" applyProtection="1">
      <alignment horizontal="left"/>
      <protection locked="0"/>
    </xf>
    <xf numFmtId="49" fontId="5" fillId="3" borderId="13" xfId="0" applyNumberFormat="1" applyFont="1" applyFill="1" applyBorder="1" applyAlignment="1" applyProtection="1">
      <alignment vertical="top" wrapText="1"/>
      <protection locked="0"/>
    </xf>
    <xf numFmtId="1" fontId="5" fillId="3" borderId="13" xfId="0"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center" vertical="center" wrapText="1"/>
      <protection locked="0"/>
    </xf>
    <xf numFmtId="165" fontId="5" fillId="0" borderId="1" xfId="0" applyNumberFormat="1" applyFont="1" applyBorder="1" applyAlignment="1" applyProtection="1">
      <alignment horizontal="center" vertical="center" wrapText="1"/>
      <protection locked="0"/>
    </xf>
    <xf numFmtId="2" fontId="5" fillId="3" borderId="13" xfId="0" applyNumberFormat="1" applyFont="1" applyFill="1" applyBorder="1" applyAlignment="1" applyProtection="1">
      <alignment horizontal="center" vertical="center" wrapText="1"/>
      <protection locked="0"/>
    </xf>
    <xf numFmtId="2" fontId="5" fillId="3" borderId="13" xfId="1" applyNumberFormat="1" applyFont="1" applyFill="1" applyBorder="1" applyAlignment="1" applyProtection="1">
      <alignment horizontal="center" vertical="center" wrapText="1"/>
      <protection locked="0"/>
    </xf>
    <xf numFmtId="2" fontId="5" fillId="2" borderId="13" xfId="1" applyNumberFormat="1" applyFont="1" applyFill="1" applyBorder="1" applyAlignment="1" applyProtection="1">
      <alignment horizontal="center" vertical="center" wrapText="1"/>
      <protection locked="0"/>
    </xf>
    <xf numFmtId="2" fontId="5" fillId="2" borderId="1" xfId="1" applyNumberFormat="1" applyFont="1" applyFill="1" applyBorder="1" applyAlignment="1" applyProtection="1">
      <alignment horizontal="center" vertical="center" wrapText="1"/>
      <protection locked="0"/>
    </xf>
    <xf numFmtId="49" fontId="5" fillId="3" borderId="13" xfId="0" applyNumberFormat="1" applyFont="1" applyFill="1" applyBorder="1" applyAlignment="1" applyProtection="1">
      <alignment horizontal="left" vertical="top" wrapText="1"/>
      <protection locked="0"/>
    </xf>
    <xf numFmtId="49" fontId="5" fillId="3" borderId="1" xfId="0" applyNumberFormat="1" applyFont="1" applyFill="1" applyBorder="1" applyAlignment="1" applyProtection="1">
      <alignment vertical="top" wrapText="1"/>
      <protection locked="0"/>
    </xf>
    <xf numFmtId="0" fontId="5" fillId="3" borderId="1" xfId="0" applyFont="1" applyFill="1" applyBorder="1" applyAlignment="1" applyProtection="1">
      <alignment vertical="top" wrapText="1"/>
      <protection locked="0"/>
    </xf>
    <xf numFmtId="49" fontId="5" fillId="3" borderId="1" xfId="0" applyNumberFormat="1" applyFont="1" applyFill="1" applyBorder="1" applyAlignment="1" applyProtection="1">
      <alignment horizontal="left" vertical="top" wrapText="1"/>
      <protection locked="0"/>
    </xf>
    <xf numFmtId="2" fontId="5" fillId="3"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165" fontId="5" fillId="3" borderId="1" xfId="0"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165" fontId="5" fillId="0" borderId="1" xfId="0" applyNumberFormat="1" applyFont="1" applyBorder="1" applyAlignment="1" applyProtection="1">
      <alignment horizontal="center" vertical="center" wrapText="1"/>
      <protection locked="0"/>
    </xf>
    <xf numFmtId="165" fontId="5" fillId="0" borderId="14"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1" xfId="0" applyFont="1" applyBorder="1" applyProtection="1">
      <protection locked="0"/>
    </xf>
    <xf numFmtId="49" fontId="5" fillId="3" borderId="13" xfId="9" applyNumberFormat="1" applyFont="1" applyFill="1" applyBorder="1" applyAlignment="1" applyProtection="1">
      <alignment horizontal="left" vertical="top" wrapText="1"/>
      <protection locked="0"/>
    </xf>
    <xf numFmtId="0" fontId="5" fillId="3" borderId="1" xfId="9" applyFont="1" applyFill="1" applyBorder="1" applyAlignment="1" applyProtection="1">
      <alignment horizontal="center" vertical="top" wrapText="1"/>
      <protection locked="0"/>
    </xf>
    <xf numFmtId="0" fontId="5" fillId="3" borderId="1" xfId="9" applyFont="1" applyFill="1" applyBorder="1" applyAlignment="1" applyProtection="1">
      <alignment vertical="top" wrapText="1"/>
      <protection locked="0"/>
    </xf>
    <xf numFmtId="49" fontId="5" fillId="3" borderId="1" xfId="9" applyNumberFormat="1" applyFont="1" applyFill="1" applyBorder="1" applyAlignment="1" applyProtection="1">
      <alignment horizontal="left" vertical="top" wrapText="1"/>
      <protection locked="0"/>
    </xf>
    <xf numFmtId="49" fontId="5" fillId="3" borderId="1" xfId="9" applyNumberFormat="1" applyFont="1" applyFill="1" applyBorder="1" applyAlignment="1" applyProtection="1">
      <alignment vertical="top" wrapText="1"/>
      <protection locked="0"/>
    </xf>
    <xf numFmtId="1" fontId="33" fillId="3" borderId="13" xfId="9" applyNumberFormat="1" applyFont="1" applyFill="1" applyBorder="1" applyAlignment="1" applyProtection="1">
      <alignment horizontal="center" vertical="top" wrapText="1"/>
      <protection locked="0"/>
    </xf>
    <xf numFmtId="165" fontId="5" fillId="3" borderId="1" xfId="9" applyNumberFormat="1" applyFont="1" applyFill="1" applyBorder="1" applyAlignment="1" applyProtection="1">
      <alignment horizontal="center" vertical="top" wrapText="1"/>
      <protection locked="0"/>
    </xf>
    <xf numFmtId="165" fontId="6" fillId="3" borderId="1" xfId="9" applyNumberFormat="1" applyFont="1" applyFill="1" applyBorder="1" applyAlignment="1" applyProtection="1">
      <alignment horizontal="center" vertical="top" wrapText="1"/>
      <protection locked="0"/>
    </xf>
    <xf numFmtId="2" fontId="5" fillId="3" borderId="13" xfId="9" applyNumberFormat="1" applyFont="1" applyFill="1" applyBorder="1" applyAlignment="1" applyProtection="1">
      <alignment horizontal="center" vertical="top" wrapText="1"/>
      <protection locked="0"/>
    </xf>
    <xf numFmtId="2" fontId="5" fillId="3" borderId="13" xfId="10" applyNumberFormat="1" applyFont="1" applyFill="1" applyBorder="1" applyAlignment="1" applyProtection="1">
      <alignment horizontal="center" vertical="top" wrapText="1"/>
      <protection locked="0"/>
    </xf>
    <xf numFmtId="1" fontId="33" fillId="3" borderId="1" xfId="9" applyNumberFormat="1" applyFont="1" applyFill="1" applyBorder="1" applyAlignment="1" applyProtection="1">
      <alignment horizontal="center" vertical="top" wrapText="1"/>
      <protection locked="0"/>
    </xf>
    <xf numFmtId="2" fontId="5" fillId="3" borderId="1" xfId="9" applyNumberFormat="1" applyFont="1" applyFill="1" applyBorder="1" applyAlignment="1" applyProtection="1">
      <alignment horizontal="center" vertical="top" wrapText="1"/>
      <protection locked="0"/>
    </xf>
    <xf numFmtId="2" fontId="5" fillId="3" borderId="1" xfId="10" applyNumberFormat="1" applyFont="1" applyFill="1" applyBorder="1" applyAlignment="1" applyProtection="1">
      <alignment horizontal="center" vertical="top" wrapText="1"/>
      <protection locked="0"/>
    </xf>
    <xf numFmtId="49" fontId="5" fillId="3" borderId="30" xfId="9" applyNumberFormat="1" applyFont="1" applyFill="1" applyBorder="1" applyAlignment="1" applyProtection="1">
      <alignment vertical="top" wrapText="1"/>
      <protection locked="0"/>
    </xf>
    <xf numFmtId="1" fontId="5" fillId="3" borderId="13" xfId="9" applyNumberFormat="1" applyFont="1" applyFill="1" applyBorder="1" applyAlignment="1" applyProtection="1">
      <alignment horizontal="center" vertical="top" wrapText="1"/>
      <protection locked="0"/>
    </xf>
    <xf numFmtId="165" fontId="5" fillId="0" borderId="14" xfId="9" applyNumberFormat="1" applyFont="1" applyBorder="1" applyAlignment="1" applyProtection="1">
      <alignment horizontal="center" vertical="top" wrapText="1"/>
      <protection locked="0"/>
    </xf>
    <xf numFmtId="2" fontId="5" fillId="3" borderId="13" xfId="10" applyNumberFormat="1" applyFont="1" applyFill="1" applyBorder="1" applyAlignment="1" applyProtection="1">
      <alignment horizontal="center" vertical="center" wrapText="1"/>
      <protection locked="0"/>
    </xf>
    <xf numFmtId="0" fontId="21" fillId="2" borderId="1" xfId="0" applyFont="1" applyFill="1" applyBorder="1" applyAlignment="1" applyProtection="1">
      <alignment wrapText="1"/>
      <protection locked="0"/>
    </xf>
    <xf numFmtId="165" fontId="34" fillId="3" borderId="1" xfId="0" applyNumberFormat="1" applyFont="1" applyFill="1" applyBorder="1" applyAlignment="1" applyProtection="1">
      <alignment horizontal="center" vertical="center" wrapText="1"/>
      <protection locked="0"/>
    </xf>
    <xf numFmtId="164" fontId="6" fillId="0" borderId="0" xfId="0" applyNumberFormat="1" applyFont="1" applyFill="1" applyAlignment="1" applyProtection="1">
      <alignment horizontal="left"/>
      <protection locked="0"/>
    </xf>
    <xf numFmtId="2" fontId="5" fillId="2" borderId="13" xfId="1"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2" fontId="5" fillId="2" borderId="1" xfId="1" applyNumberFormat="1" applyFont="1" applyFill="1" applyBorder="1" applyAlignment="1" applyProtection="1">
      <alignment horizontal="center" vertical="center" wrapText="1"/>
      <protection locked="0"/>
    </xf>
    <xf numFmtId="0" fontId="5" fillId="2" borderId="1" xfId="0" applyFont="1" applyFill="1" applyBorder="1" applyProtection="1">
      <protection locked="0"/>
    </xf>
    <xf numFmtId="165" fontId="5" fillId="0" borderId="13" xfId="0" applyNumberFormat="1" applyFont="1" applyBorder="1" applyAlignment="1" applyProtection="1">
      <alignment horizontal="center" vertical="center" wrapText="1"/>
      <protection locked="0"/>
    </xf>
    <xf numFmtId="0" fontId="0" fillId="0" borderId="0" xfId="0"/>
    <xf numFmtId="0" fontId="5" fillId="2" borderId="0" xfId="0" applyFont="1" applyFill="1" applyAlignment="1" applyProtection="1">
      <alignment horizontal="center" vertical="top"/>
      <protection locked="0"/>
    </xf>
    <xf numFmtId="0" fontId="12" fillId="2" borderId="0" xfId="0" applyFont="1" applyFill="1" applyAlignment="1" applyProtection="1">
      <protection locked="0"/>
    </xf>
    <xf numFmtId="0" fontId="3" fillId="2" borderId="0" xfId="0" applyFont="1" applyFill="1" applyAlignment="1" applyProtection="1">
      <protection locked="0"/>
    </xf>
    <xf numFmtId="1" fontId="11" fillId="2" borderId="0" xfId="0" applyNumberFormat="1" applyFont="1" applyFill="1" applyAlignment="1" applyProtection="1">
      <alignment horizontal="right"/>
      <protection locked="0"/>
    </xf>
    <xf numFmtId="0" fontId="13" fillId="2" borderId="0" xfId="0" applyFont="1" applyFill="1" applyAlignment="1" applyProtection="1">
      <alignment horizontal="left"/>
      <protection locked="0"/>
    </xf>
    <xf numFmtId="0" fontId="3" fillId="2" borderId="0" xfId="0" applyFont="1" applyFill="1" applyBorder="1" applyAlignment="1" applyProtection="1">
      <protection locked="0"/>
    </xf>
    <xf numFmtId="0" fontId="5" fillId="2" borderId="0" xfId="0" applyFont="1" applyFill="1" applyProtection="1">
      <protection locked="0"/>
    </xf>
    <xf numFmtId="0" fontId="0" fillId="2" borderId="0" xfId="0" applyFill="1" applyProtection="1">
      <protection locked="0"/>
    </xf>
    <xf numFmtId="0" fontId="3" fillId="3" borderId="0" xfId="0" applyFont="1" applyFill="1" applyAlignment="1" applyProtection="1">
      <alignment horizontal="center" vertical="top"/>
      <protection locked="0"/>
    </xf>
    <xf numFmtId="0" fontId="3" fillId="3" borderId="0" xfId="0" applyFont="1" applyFill="1" applyAlignment="1" applyProtection="1">
      <protection locked="0"/>
    </xf>
    <xf numFmtId="1" fontId="3" fillId="2" borderId="0" xfId="0" applyNumberFormat="1" applyFont="1" applyFill="1" applyAlignment="1" applyProtection="1">
      <alignment horizontal="right"/>
      <protection locked="0"/>
    </xf>
    <xf numFmtId="0" fontId="3" fillId="0" borderId="0" xfId="0" applyFont="1" applyFill="1" applyAlignment="1" applyProtection="1">
      <alignment horizontal="left"/>
      <protection locked="0"/>
    </xf>
    <xf numFmtId="0" fontId="2" fillId="2" borderId="0" xfId="0" applyFont="1" applyFill="1" applyAlignment="1" applyProtection="1">
      <protection locked="0"/>
    </xf>
    <xf numFmtId="0" fontId="5" fillId="2" borderId="0" xfId="0" applyFont="1" applyFill="1" applyAlignment="1" applyProtection="1">
      <protection locked="0"/>
    </xf>
    <xf numFmtId="1" fontId="3" fillId="2" borderId="0" xfId="0" applyNumberFormat="1" applyFont="1" applyFill="1" applyAlignment="1" applyProtection="1">
      <alignment horizontal="center"/>
      <protection locked="0"/>
    </xf>
    <xf numFmtId="0" fontId="3" fillId="2" borderId="0" xfId="0" applyFont="1" applyFill="1" applyAlignment="1" applyProtection="1">
      <alignment horizontal="center"/>
      <protection locked="0"/>
    </xf>
    <xf numFmtId="9" fontId="3" fillId="2" borderId="0" xfId="0" applyNumberFormat="1" applyFont="1" applyFill="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left"/>
      <protection locked="0"/>
    </xf>
    <xf numFmtId="1" fontId="3" fillId="2" borderId="0" xfId="0" applyNumberFormat="1" applyFont="1" applyFill="1" applyAlignment="1" applyProtection="1">
      <protection locked="0"/>
    </xf>
    <xf numFmtId="0" fontId="3" fillId="2" borderId="0" xfId="0" applyFont="1" applyFill="1" applyProtection="1">
      <protection locked="0"/>
    </xf>
    <xf numFmtId="0" fontId="3" fillId="2" borderId="0" xfId="0" applyFont="1" applyFill="1" applyBorder="1" applyProtection="1">
      <protection locked="0"/>
    </xf>
    <xf numFmtId="0" fontId="4" fillId="2" borderId="0" xfId="0" applyFont="1" applyFill="1" applyProtection="1">
      <protection locked="0"/>
    </xf>
    <xf numFmtId="0" fontId="5" fillId="3" borderId="0" xfId="0" applyFont="1" applyFill="1" applyAlignment="1" applyProtection="1">
      <alignment horizontal="center" vertical="top"/>
      <protection locked="0"/>
    </xf>
    <xf numFmtId="1" fontId="5" fillId="2" borderId="0" xfId="0" applyNumberFormat="1" applyFont="1" applyFill="1" applyAlignment="1" applyProtection="1">
      <protection locked="0"/>
    </xf>
    <xf numFmtId="0" fontId="5" fillId="2" borderId="0" xfId="0" applyFont="1" applyFill="1" applyBorder="1" applyProtection="1">
      <protection locked="0"/>
    </xf>
    <xf numFmtId="0" fontId="5" fillId="0" borderId="0" xfId="0" applyFont="1" applyFill="1" applyAlignment="1" applyProtection="1">
      <protection locked="0"/>
    </xf>
    <xf numFmtId="0" fontId="10" fillId="2" borderId="0" xfId="2" applyFont="1" applyFill="1" applyAlignment="1" applyProtection="1">
      <protection locked="0"/>
    </xf>
    <xf numFmtId="49" fontId="5" fillId="0" borderId="0" xfId="0" applyNumberFormat="1" applyFont="1" applyFill="1" applyAlignment="1" applyProtection="1">
      <protection locked="0"/>
    </xf>
    <xf numFmtId="0" fontId="5" fillId="3" borderId="6" xfId="0" applyFont="1" applyFill="1" applyBorder="1" applyAlignment="1" applyProtection="1">
      <alignment horizontal="center" vertical="center"/>
      <protection locked="0"/>
    </xf>
    <xf numFmtId="49" fontId="3" fillId="3" borderId="7" xfId="0" applyNumberFormat="1" applyFont="1" applyFill="1" applyBorder="1" applyAlignment="1" applyProtection="1">
      <alignment vertical="center" wrapText="1"/>
      <protection locked="0"/>
    </xf>
    <xf numFmtId="49" fontId="3" fillId="3" borderId="7" xfId="0" applyNumberFormat="1" applyFont="1" applyFill="1" applyBorder="1" applyAlignment="1" applyProtection="1">
      <alignment horizontal="center" vertical="center" wrapText="1"/>
      <protection locked="0"/>
    </xf>
    <xf numFmtId="1" fontId="3" fillId="3" borderId="8" xfId="0" applyNumberFormat="1"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top" wrapText="1"/>
      <protection locked="0"/>
    </xf>
    <xf numFmtId="49" fontId="5" fillId="3" borderId="13" xfId="0" applyNumberFormat="1" applyFont="1" applyFill="1" applyBorder="1" applyAlignment="1" applyProtection="1">
      <alignment vertical="top" wrapText="1"/>
      <protection locked="0"/>
    </xf>
    <xf numFmtId="49" fontId="5" fillId="3" borderId="13" xfId="0" applyNumberFormat="1" applyFont="1" applyFill="1" applyBorder="1" applyAlignment="1" applyProtection="1">
      <alignment horizontal="left" vertical="top" wrapText="1"/>
      <protection locked="0"/>
    </xf>
    <xf numFmtId="1" fontId="5" fillId="3" borderId="13" xfId="0"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pplyProtection="1">
      <alignment horizontal="center" vertical="center" wrapText="1"/>
      <protection locked="0"/>
    </xf>
    <xf numFmtId="9" fontId="5" fillId="4" borderId="13" xfId="0" applyNumberFormat="1" applyFont="1" applyFill="1" applyBorder="1" applyAlignment="1" applyProtection="1">
      <alignment horizontal="center" vertical="center" wrapText="1"/>
      <protection locked="0"/>
    </xf>
    <xf numFmtId="2" fontId="5" fillId="3" borderId="13" xfId="0" applyNumberFormat="1" applyFont="1" applyFill="1" applyBorder="1" applyAlignment="1" applyProtection="1">
      <alignment horizontal="center" vertical="center" wrapText="1"/>
      <protection locked="0"/>
    </xf>
    <xf numFmtId="2" fontId="5" fillId="3" borderId="13" xfId="1" applyNumberFormat="1" applyFont="1" applyFill="1" applyBorder="1" applyAlignment="1" applyProtection="1">
      <alignment horizontal="center" vertical="center" wrapText="1"/>
      <protection locked="0"/>
    </xf>
    <xf numFmtId="165" fontId="5" fillId="0" borderId="13" xfId="0" applyNumberFormat="1" applyFont="1" applyFill="1" applyBorder="1" applyAlignment="1" applyProtection="1">
      <alignment horizontal="center" vertical="center" wrapText="1"/>
      <protection locked="0"/>
    </xf>
    <xf numFmtId="2" fontId="5" fillId="2" borderId="13" xfId="1"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0" fontId="5" fillId="3" borderId="1" xfId="0" applyFont="1" applyFill="1" applyBorder="1" applyAlignment="1" applyProtection="1">
      <alignment horizontal="center" vertical="top" wrapText="1"/>
      <protection locked="0"/>
    </xf>
    <xf numFmtId="49" fontId="5" fillId="3" borderId="1" xfId="0" applyNumberFormat="1" applyFont="1" applyFill="1" applyBorder="1" applyAlignment="1" applyProtection="1">
      <alignment vertical="top" wrapText="1"/>
      <protection locked="0"/>
    </xf>
    <xf numFmtId="9" fontId="5" fillId="4" borderId="1" xfId="0" applyNumberFormat="1" applyFont="1" applyFill="1" applyBorder="1" applyAlignment="1" applyProtection="1">
      <alignment horizontal="center" vertical="center" wrapText="1"/>
      <protection locked="0"/>
    </xf>
    <xf numFmtId="2" fontId="5" fillId="2" borderId="1" xfId="1" applyNumberFormat="1" applyFont="1" applyFill="1" applyBorder="1" applyAlignment="1" applyProtection="1">
      <alignment horizontal="center" vertical="center" wrapText="1"/>
      <protection locked="0"/>
    </xf>
    <xf numFmtId="0" fontId="5" fillId="2" borderId="1" xfId="0" applyFont="1" applyFill="1" applyBorder="1" applyProtection="1">
      <protection locked="0"/>
    </xf>
    <xf numFmtId="165" fontId="5" fillId="0" borderId="14"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vertical="top" wrapText="1"/>
      <protection locked="0"/>
    </xf>
    <xf numFmtId="0" fontId="5" fillId="0" borderId="1" xfId="0" applyFont="1" applyFill="1" applyBorder="1" applyAlignment="1" applyProtection="1">
      <alignment horizontal="center" vertical="center"/>
      <protection locked="0"/>
    </xf>
    <xf numFmtId="0" fontId="0" fillId="2" borderId="0" xfId="0" applyFill="1" applyAlignment="1" applyProtection="1">
      <alignment horizontal="center" vertical="top"/>
      <protection locked="0"/>
    </xf>
    <xf numFmtId="0" fontId="0" fillId="2" borderId="0" xfId="0" applyFill="1" applyAlignment="1" applyProtection="1">
      <alignment vertical="top"/>
      <protection locked="0"/>
    </xf>
    <xf numFmtId="1" fontId="0" fillId="2" borderId="0" xfId="0" applyNumberFormat="1" applyFill="1" applyProtection="1">
      <protection locked="0"/>
    </xf>
    <xf numFmtId="165" fontId="20" fillId="3" borderId="1" xfId="0" applyNumberFormat="1" applyFont="1" applyFill="1" applyBorder="1" applyAlignment="1" applyProtection="1">
      <alignment horizontal="center" vertical="center" wrapText="1"/>
      <protection locked="0"/>
    </xf>
    <xf numFmtId="2" fontId="20" fillId="3" borderId="13" xfId="0" applyNumberFormat="1" applyFont="1" applyFill="1" applyBorder="1" applyAlignment="1" applyProtection="1">
      <alignment horizontal="center" vertical="center" wrapText="1"/>
      <protection locked="0"/>
    </xf>
    <xf numFmtId="49" fontId="20" fillId="3" borderId="13" xfId="0" applyNumberFormat="1" applyFont="1" applyFill="1" applyBorder="1" applyAlignment="1" applyProtection="1">
      <alignment vertical="top" wrapText="1"/>
      <protection locked="0"/>
    </xf>
    <xf numFmtId="49" fontId="20" fillId="3" borderId="13" xfId="0" applyNumberFormat="1" applyFont="1" applyFill="1" applyBorder="1" applyAlignment="1" applyProtection="1">
      <alignment horizontal="left" vertical="top" wrapText="1"/>
      <protection locked="0"/>
    </xf>
    <xf numFmtId="2" fontId="20" fillId="3" borderId="13" xfId="1" applyNumberFormat="1" applyFont="1" applyFill="1" applyBorder="1" applyAlignment="1" applyProtection="1">
      <alignment horizontal="center" vertical="center" wrapText="1"/>
      <protection locked="0"/>
    </xf>
    <xf numFmtId="49" fontId="20" fillId="3" borderId="1" xfId="0" applyNumberFormat="1" applyFont="1" applyFill="1" applyBorder="1" applyAlignment="1" applyProtection="1">
      <alignment vertical="top" wrapText="1"/>
      <protection locked="0"/>
    </xf>
    <xf numFmtId="165" fontId="5" fillId="11" borderId="1" xfId="0" applyNumberFormat="1"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1" fontId="3" fillId="3" borderId="35" xfId="0" applyNumberFormat="1" applyFont="1" applyFill="1" applyBorder="1" applyAlignment="1" applyProtection="1">
      <alignment horizontal="center" vertical="center" wrapText="1"/>
      <protection locked="0"/>
    </xf>
    <xf numFmtId="165" fontId="5" fillId="3" borderId="13" xfId="0" applyNumberFormat="1"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top" wrapText="1"/>
      <protection locked="0"/>
    </xf>
    <xf numFmtId="49" fontId="5" fillId="12" borderId="13" xfId="0" applyNumberFormat="1" applyFont="1" applyFill="1" applyBorder="1" applyAlignment="1" applyProtection="1">
      <alignment vertical="top" wrapText="1"/>
      <protection locked="0"/>
    </xf>
    <xf numFmtId="49" fontId="3" fillId="12" borderId="13" xfId="0" applyNumberFormat="1" applyFont="1" applyFill="1" applyBorder="1" applyAlignment="1" applyProtection="1">
      <alignment horizontal="center" vertical="center" wrapText="1"/>
      <protection locked="0"/>
    </xf>
    <xf numFmtId="1" fontId="5" fillId="12" borderId="13" xfId="0" applyNumberFormat="1" applyFont="1" applyFill="1" applyBorder="1" applyAlignment="1" applyProtection="1">
      <alignment horizontal="center" vertical="center" wrapText="1"/>
      <protection locked="0"/>
    </xf>
    <xf numFmtId="165" fontId="5" fillId="12" borderId="1" xfId="0" applyNumberFormat="1" applyFont="1" applyFill="1" applyBorder="1" applyAlignment="1" applyProtection="1">
      <alignment horizontal="center" vertical="center" wrapText="1"/>
      <protection locked="0"/>
    </xf>
    <xf numFmtId="9" fontId="5" fillId="12" borderId="1" xfId="0" applyNumberFormat="1" applyFont="1" applyFill="1" applyBorder="1" applyAlignment="1" applyProtection="1">
      <alignment horizontal="center" vertical="center" wrapText="1"/>
      <protection locked="0"/>
    </xf>
    <xf numFmtId="2" fontId="5" fillId="12" borderId="13" xfId="0" applyNumberFormat="1" applyFont="1" applyFill="1" applyBorder="1" applyAlignment="1" applyProtection="1">
      <alignment horizontal="center" vertical="center" wrapText="1"/>
      <protection locked="0"/>
    </xf>
    <xf numFmtId="2" fontId="5" fillId="12" borderId="13" xfId="1" applyNumberFormat="1" applyFont="1" applyFill="1" applyBorder="1" applyAlignment="1" applyProtection="1">
      <alignment horizontal="center" vertical="center" wrapText="1"/>
      <protection locked="0"/>
    </xf>
    <xf numFmtId="2" fontId="5" fillId="12" borderId="1" xfId="1" applyNumberFormat="1" applyFont="1" applyFill="1" applyBorder="1" applyAlignment="1" applyProtection="1">
      <alignment horizontal="center" vertical="center" wrapText="1"/>
      <protection locked="0"/>
    </xf>
    <xf numFmtId="49" fontId="5" fillId="12" borderId="13" xfId="1" applyNumberFormat="1" applyFont="1" applyFill="1" applyBorder="1" applyAlignment="1" applyProtection="1">
      <alignment vertical="center" wrapText="1"/>
      <protection locked="0"/>
    </xf>
    <xf numFmtId="0" fontId="5" fillId="12" borderId="1" xfId="0" applyFont="1" applyFill="1" applyBorder="1" applyAlignment="1" applyProtection="1">
      <alignment wrapText="1"/>
      <protection locked="0"/>
    </xf>
    <xf numFmtId="0" fontId="0" fillId="12" borderId="0" xfId="0" applyFill="1" applyProtection="1">
      <protection locked="0"/>
    </xf>
    <xf numFmtId="1" fontId="3" fillId="12" borderId="1" xfId="0" applyNumberFormat="1" applyFont="1" applyFill="1" applyBorder="1" applyAlignment="1" applyProtection="1">
      <alignment horizontal="center" vertical="center" wrapText="1"/>
      <protection locked="0"/>
    </xf>
    <xf numFmtId="0" fontId="3" fillId="12" borderId="1"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center" vertical="center"/>
      <protection locked="0"/>
    </xf>
    <xf numFmtId="49" fontId="3" fillId="3" borderId="26" xfId="0" applyNumberFormat="1" applyFont="1" applyFill="1" applyBorder="1" applyAlignment="1" applyProtection="1">
      <alignment vertical="center" wrapText="1"/>
      <protection locked="0"/>
    </xf>
    <xf numFmtId="49" fontId="3" fillId="3" borderId="26" xfId="0" applyNumberFormat="1"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center" vertical="center" wrapText="1"/>
      <protection locked="0"/>
    </xf>
    <xf numFmtId="0" fontId="3" fillId="2" borderId="34"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protection locked="0"/>
    </xf>
    <xf numFmtId="49" fontId="3" fillId="12" borderId="1" xfId="0" applyNumberFormat="1" applyFont="1" applyFill="1" applyBorder="1" applyAlignment="1" applyProtection="1">
      <alignment vertical="center" wrapText="1"/>
      <protection locked="0"/>
    </xf>
    <xf numFmtId="49" fontId="3" fillId="12" borderId="1" xfId="0" applyNumberFormat="1" applyFont="1" applyFill="1" applyBorder="1" applyAlignment="1" applyProtection="1">
      <alignment horizontal="center" vertical="center" wrapText="1"/>
      <protection locked="0"/>
    </xf>
    <xf numFmtId="2" fontId="20" fillId="3" borderId="1" xfId="1" applyNumberFormat="1" applyFont="1" applyFill="1" applyBorder="1" applyAlignment="1" applyProtection="1">
      <alignment horizontal="center" vertical="center" wrapText="1"/>
      <protection locked="0"/>
    </xf>
    <xf numFmtId="49" fontId="5" fillId="2" borderId="1" xfId="1" applyNumberFormat="1" applyFont="1" applyFill="1" applyBorder="1" applyAlignment="1" applyProtection="1">
      <alignment vertical="center" wrapText="1"/>
      <protection locked="0"/>
    </xf>
    <xf numFmtId="2" fontId="5" fillId="0" borderId="1" xfId="1" applyNumberFormat="1" applyFont="1" applyFill="1" applyBorder="1" applyAlignment="1" applyProtection="1">
      <alignment horizontal="center" vertical="center" wrapText="1"/>
      <protection locked="0"/>
    </xf>
    <xf numFmtId="165" fontId="6" fillId="0" borderId="1" xfId="0" applyNumberFormat="1" applyFont="1" applyFill="1" applyBorder="1" applyAlignment="1" applyProtection="1">
      <alignment horizontal="center" vertical="center" wrapText="1"/>
      <protection locked="0"/>
    </xf>
    <xf numFmtId="2" fontId="6" fillId="2" borderId="1" xfId="1" applyNumberFormat="1" applyFont="1" applyFill="1" applyBorder="1" applyAlignment="1" applyProtection="1">
      <alignment horizontal="center" vertical="center" wrapText="1"/>
      <protection locked="0"/>
    </xf>
    <xf numFmtId="49" fontId="5" fillId="0" borderId="13" xfId="1" applyNumberFormat="1" applyFont="1" applyFill="1" applyBorder="1" applyAlignment="1" applyProtection="1">
      <alignment vertical="center" wrapText="1"/>
      <protection locked="0"/>
    </xf>
    <xf numFmtId="0" fontId="5" fillId="2" borderId="0" xfId="0" applyFont="1" applyFill="1" applyAlignment="1" applyProtection="1">
      <alignment horizontal="center" vertical="top"/>
      <protection locked="0"/>
    </xf>
    <xf numFmtId="0" fontId="12" fillId="2" borderId="0" xfId="0" applyFont="1" applyFill="1" applyAlignment="1" applyProtection="1">
      <protection locked="0"/>
    </xf>
    <xf numFmtId="0" fontId="3" fillId="2" borderId="0" xfId="0" applyFont="1" applyFill="1" applyAlignment="1" applyProtection="1">
      <protection locked="0"/>
    </xf>
    <xf numFmtId="1" fontId="11" fillId="2" borderId="0" xfId="0" applyNumberFormat="1" applyFont="1" applyFill="1" applyAlignment="1" applyProtection="1">
      <alignment horizontal="right"/>
      <protection locked="0"/>
    </xf>
    <xf numFmtId="0" fontId="13" fillId="2" borderId="0" xfId="0" applyFont="1" applyFill="1" applyAlignment="1" applyProtection="1">
      <alignment horizontal="left"/>
      <protection locked="0"/>
    </xf>
    <xf numFmtId="0" fontId="3" fillId="2" borderId="0" xfId="0" applyFont="1" applyFill="1" applyBorder="1" applyAlignment="1" applyProtection="1">
      <protection locked="0"/>
    </xf>
    <xf numFmtId="0" fontId="5" fillId="2" borderId="0" xfId="0" applyFont="1" applyFill="1" applyProtection="1">
      <protection locked="0"/>
    </xf>
    <xf numFmtId="0" fontId="0" fillId="2" borderId="0" xfId="0" applyFill="1" applyProtection="1">
      <protection locked="0"/>
    </xf>
    <xf numFmtId="0" fontId="3" fillId="3" borderId="0" xfId="0" applyFont="1" applyFill="1" applyAlignment="1" applyProtection="1">
      <alignment horizontal="center" vertical="top"/>
      <protection locked="0"/>
    </xf>
    <xf numFmtId="0" fontId="3" fillId="3" borderId="0" xfId="0" applyFont="1" applyFill="1" applyAlignment="1" applyProtection="1">
      <protection locked="0"/>
    </xf>
    <xf numFmtId="1" fontId="3" fillId="2" borderId="0" xfId="0" applyNumberFormat="1" applyFont="1" applyFill="1" applyAlignment="1" applyProtection="1">
      <alignment horizontal="right"/>
      <protection locked="0"/>
    </xf>
    <xf numFmtId="0" fontId="3" fillId="0" borderId="0" xfId="0" applyFont="1" applyFill="1" applyAlignment="1" applyProtection="1">
      <alignment horizontal="left"/>
      <protection locked="0"/>
    </xf>
    <xf numFmtId="0" fontId="2" fillId="2" borderId="0" xfId="0" applyFont="1" applyFill="1" applyAlignment="1" applyProtection="1">
      <protection locked="0"/>
    </xf>
    <xf numFmtId="0" fontId="5" fillId="2" borderId="0" xfId="0" applyFont="1" applyFill="1" applyAlignment="1" applyProtection="1">
      <protection locked="0"/>
    </xf>
    <xf numFmtId="1" fontId="3" fillId="2" borderId="0" xfId="0" applyNumberFormat="1" applyFont="1" applyFill="1" applyAlignment="1" applyProtection="1">
      <alignment horizontal="center"/>
      <protection locked="0"/>
    </xf>
    <xf numFmtId="0" fontId="3" fillId="2" borderId="0" xfId="0" applyFont="1" applyFill="1" applyAlignment="1" applyProtection="1">
      <alignment horizontal="center"/>
      <protection locked="0"/>
    </xf>
    <xf numFmtId="9" fontId="3" fillId="2" borderId="0" xfId="0" applyNumberFormat="1" applyFont="1" applyFill="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left"/>
      <protection locked="0"/>
    </xf>
    <xf numFmtId="1" fontId="3" fillId="2" borderId="0" xfId="0" applyNumberFormat="1" applyFont="1" applyFill="1" applyAlignment="1" applyProtection="1">
      <protection locked="0"/>
    </xf>
    <xf numFmtId="0" fontId="3" fillId="2" borderId="0" xfId="0" applyFont="1" applyFill="1" applyProtection="1">
      <protection locked="0"/>
    </xf>
    <xf numFmtId="0" fontId="3" fillId="2" borderId="0" xfId="0" applyFont="1" applyFill="1" applyBorder="1" applyProtection="1">
      <protection locked="0"/>
    </xf>
    <xf numFmtId="0" fontId="4" fillId="2" borderId="0" xfId="0" applyFont="1" applyFill="1" applyProtection="1">
      <protection locked="0"/>
    </xf>
    <xf numFmtId="0" fontId="5" fillId="3" borderId="0" xfId="0" applyFont="1" applyFill="1" applyAlignment="1" applyProtection="1">
      <alignment horizontal="center" vertical="top"/>
      <protection locked="0"/>
    </xf>
    <xf numFmtId="1" fontId="5" fillId="2" borderId="0" xfId="0" applyNumberFormat="1" applyFont="1" applyFill="1" applyAlignment="1" applyProtection="1">
      <protection locked="0"/>
    </xf>
    <xf numFmtId="0" fontId="5" fillId="2" borderId="0" xfId="0" applyFont="1" applyFill="1" applyBorder="1" applyProtection="1">
      <protection locked="0"/>
    </xf>
    <xf numFmtId="0" fontId="5" fillId="0" borderId="0" xfId="0" applyFont="1" applyFill="1" applyAlignment="1" applyProtection="1">
      <protection locked="0"/>
    </xf>
    <xf numFmtId="0" fontId="5" fillId="3" borderId="6" xfId="0" applyFont="1" applyFill="1" applyBorder="1" applyAlignment="1" applyProtection="1">
      <alignment horizontal="center" vertical="center"/>
      <protection locked="0"/>
    </xf>
    <xf numFmtId="49" fontId="3" fillId="3" borderId="7" xfId="0" applyNumberFormat="1" applyFont="1" applyFill="1" applyBorder="1" applyAlignment="1" applyProtection="1">
      <alignment vertical="center" wrapText="1"/>
      <protection locked="0"/>
    </xf>
    <xf numFmtId="49" fontId="3" fillId="3" borderId="7" xfId="0" applyNumberFormat="1" applyFont="1" applyFill="1" applyBorder="1" applyAlignment="1" applyProtection="1">
      <alignment horizontal="center" vertical="center" wrapText="1"/>
      <protection locked="0"/>
    </xf>
    <xf numFmtId="1" fontId="3" fillId="3" borderId="8" xfId="0" applyNumberFormat="1"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top" wrapText="1"/>
      <protection locked="0"/>
    </xf>
    <xf numFmtId="49" fontId="5" fillId="3" borderId="13" xfId="0" applyNumberFormat="1" applyFont="1" applyFill="1" applyBorder="1" applyAlignment="1" applyProtection="1">
      <alignment vertical="top" wrapText="1"/>
      <protection locked="0"/>
    </xf>
    <xf numFmtId="49" fontId="5" fillId="3" borderId="13" xfId="0" applyNumberFormat="1" applyFont="1" applyFill="1" applyBorder="1" applyAlignment="1" applyProtection="1">
      <alignment horizontal="left" vertical="top" wrapText="1"/>
      <protection locked="0"/>
    </xf>
    <xf numFmtId="1" fontId="5" fillId="3" borderId="13" xfId="0"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pplyProtection="1">
      <alignment horizontal="center" vertical="center" wrapText="1"/>
      <protection locked="0"/>
    </xf>
    <xf numFmtId="9" fontId="5" fillId="4" borderId="13" xfId="0" applyNumberFormat="1" applyFont="1" applyFill="1" applyBorder="1" applyAlignment="1" applyProtection="1">
      <alignment horizontal="center" vertical="center" wrapText="1"/>
      <protection locked="0"/>
    </xf>
    <xf numFmtId="2" fontId="5" fillId="3" borderId="13" xfId="0" applyNumberFormat="1" applyFont="1" applyFill="1" applyBorder="1" applyAlignment="1" applyProtection="1">
      <alignment horizontal="center" vertical="center" wrapText="1"/>
      <protection locked="0"/>
    </xf>
    <xf numFmtId="2" fontId="5" fillId="3" borderId="13" xfId="1" applyNumberFormat="1" applyFont="1" applyFill="1" applyBorder="1" applyAlignment="1" applyProtection="1">
      <alignment horizontal="center" vertical="center" wrapText="1"/>
      <protection locked="0"/>
    </xf>
    <xf numFmtId="2" fontId="5" fillId="2" borderId="13" xfId="1"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0" fontId="5" fillId="3" borderId="1" xfId="0" applyFont="1" applyFill="1" applyBorder="1" applyAlignment="1" applyProtection="1">
      <alignment horizontal="center" vertical="top" wrapText="1"/>
      <protection locked="0"/>
    </xf>
    <xf numFmtId="49" fontId="5" fillId="3" borderId="1" xfId="0" applyNumberFormat="1" applyFont="1" applyFill="1" applyBorder="1" applyAlignment="1" applyProtection="1">
      <alignment vertical="top" wrapText="1"/>
      <protection locked="0"/>
    </xf>
    <xf numFmtId="49" fontId="5" fillId="3" borderId="1" xfId="0" applyNumberFormat="1" applyFont="1" applyFill="1" applyBorder="1" applyAlignment="1" applyProtection="1">
      <alignment horizontal="left" vertical="top" wrapText="1"/>
      <protection locked="0"/>
    </xf>
    <xf numFmtId="9" fontId="5" fillId="4" borderId="1" xfId="0" applyNumberFormat="1" applyFont="1" applyFill="1" applyBorder="1" applyAlignment="1" applyProtection="1">
      <alignment horizontal="center" vertical="center" wrapText="1"/>
      <protection locked="0"/>
    </xf>
    <xf numFmtId="2" fontId="5" fillId="3" borderId="1" xfId="0" applyNumberFormat="1" applyFont="1" applyFill="1" applyBorder="1" applyAlignment="1" applyProtection="1">
      <alignment horizontal="center" vertical="center" wrapText="1"/>
      <protection locked="0"/>
    </xf>
    <xf numFmtId="0" fontId="5" fillId="2" borderId="1" xfId="0" applyFont="1" applyFill="1" applyBorder="1" applyProtection="1">
      <protection locked="0"/>
    </xf>
    <xf numFmtId="165" fontId="5" fillId="0" borderId="14"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vertical="top" wrapText="1"/>
      <protection locked="0"/>
    </xf>
    <xf numFmtId="0" fontId="5" fillId="3"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Protection="1">
      <protection locked="0"/>
    </xf>
    <xf numFmtId="0" fontId="5" fillId="0" borderId="1" xfId="0" applyFont="1" applyFill="1" applyBorder="1" applyAlignment="1" applyProtection="1">
      <alignment horizontal="center" vertical="center" wrapText="1"/>
      <protection locked="0"/>
    </xf>
    <xf numFmtId="0" fontId="0" fillId="2" borderId="0" xfId="0" applyFill="1" applyAlignment="1" applyProtection="1">
      <alignment horizontal="center" vertical="top"/>
      <protection locked="0"/>
    </xf>
    <xf numFmtId="0" fontId="0" fillId="2" borderId="0" xfId="0" applyFill="1" applyAlignment="1" applyProtection="1">
      <alignment vertical="top"/>
      <protection locked="0"/>
    </xf>
    <xf numFmtId="1" fontId="0" fillId="2" borderId="0" xfId="0" applyNumberFormat="1" applyFill="1" applyProtection="1">
      <protection locked="0"/>
    </xf>
    <xf numFmtId="165" fontId="5" fillId="0" borderId="1" xfId="0" applyNumberFormat="1" applyFont="1" applyBorder="1" applyAlignment="1" applyProtection="1">
      <alignment horizontal="center" vertical="center" wrapText="1"/>
      <protection locked="0"/>
    </xf>
    <xf numFmtId="0" fontId="5" fillId="2" borderId="1" xfId="0" applyFont="1" applyFill="1" applyBorder="1" applyAlignment="1" applyProtection="1">
      <alignment wrapText="1"/>
      <protection locked="0"/>
    </xf>
    <xf numFmtId="2" fontId="20" fillId="3" borderId="13" xfId="0" applyNumberFormat="1" applyFont="1" applyFill="1" applyBorder="1" applyAlignment="1" applyProtection="1">
      <alignment horizontal="center" vertical="center" wrapText="1"/>
      <protection locked="0"/>
    </xf>
    <xf numFmtId="49" fontId="20" fillId="3" borderId="13" xfId="0" applyNumberFormat="1" applyFont="1" applyFill="1" applyBorder="1" applyAlignment="1" applyProtection="1">
      <alignment horizontal="left" vertical="top" wrapText="1"/>
      <protection locked="0"/>
    </xf>
    <xf numFmtId="1" fontId="20" fillId="3" borderId="13" xfId="0" applyNumberFormat="1" applyFont="1" applyFill="1" applyBorder="1" applyAlignment="1" applyProtection="1">
      <alignment horizontal="center" vertical="center" wrapText="1"/>
      <protection locked="0"/>
    </xf>
    <xf numFmtId="49" fontId="5" fillId="3" borderId="11" xfId="0" applyNumberFormat="1" applyFont="1" applyFill="1" applyBorder="1" applyAlignment="1" applyProtection="1">
      <alignment vertical="top" wrapText="1"/>
      <protection locked="0"/>
    </xf>
    <xf numFmtId="1" fontId="20" fillId="3" borderId="11" xfId="0" applyNumberFormat="1" applyFont="1" applyFill="1" applyBorder="1" applyAlignment="1" applyProtection="1">
      <alignment horizontal="center" vertical="center" wrapText="1"/>
      <protection locked="0"/>
    </xf>
    <xf numFmtId="165" fontId="20" fillId="3" borderId="11" xfId="0" applyNumberFormat="1" applyFont="1" applyFill="1" applyBorder="1" applyAlignment="1" applyProtection="1">
      <alignment horizontal="center" vertical="center" wrapText="1"/>
      <protection locked="0"/>
    </xf>
    <xf numFmtId="2" fontId="20" fillId="3" borderId="13" xfId="1" applyNumberFormat="1" applyFont="1" applyFill="1" applyBorder="1" applyAlignment="1" applyProtection="1">
      <alignment horizontal="center" vertical="center" wrapText="1"/>
      <protection locked="0"/>
    </xf>
    <xf numFmtId="2" fontId="20" fillId="2" borderId="13" xfId="1" applyNumberFormat="1" applyFont="1" applyFill="1" applyBorder="1" applyAlignment="1" applyProtection="1">
      <alignment horizontal="center" vertical="center" wrapText="1"/>
      <protection locked="0"/>
    </xf>
    <xf numFmtId="49" fontId="20" fillId="2" borderId="13" xfId="1" applyNumberFormat="1" applyFont="1" applyFill="1" applyBorder="1" applyAlignment="1" applyProtection="1">
      <alignment vertical="center" wrapText="1"/>
      <protection locked="0"/>
    </xf>
    <xf numFmtId="2" fontId="20" fillId="3" borderId="11" xfId="0" applyNumberFormat="1" applyFont="1" applyFill="1" applyBorder="1" applyAlignment="1" applyProtection="1">
      <alignment horizontal="center" vertical="center" wrapText="1"/>
      <protection locked="0"/>
    </xf>
    <xf numFmtId="2" fontId="20" fillId="3" borderId="11" xfId="1" applyNumberFormat="1" applyFont="1" applyFill="1" applyBorder="1" applyAlignment="1" applyProtection="1">
      <alignment horizontal="center" vertical="center" wrapText="1"/>
      <protection locked="0"/>
    </xf>
    <xf numFmtId="2" fontId="20" fillId="2" borderId="11" xfId="1" applyNumberFormat="1" applyFont="1" applyFill="1" applyBorder="1" applyAlignment="1" applyProtection="1">
      <alignment horizontal="center" vertical="center" wrapText="1"/>
      <protection locked="0"/>
    </xf>
    <xf numFmtId="49" fontId="20" fillId="2" borderId="11" xfId="1" applyNumberFormat="1" applyFont="1" applyFill="1" applyBorder="1" applyAlignment="1" applyProtection="1">
      <alignment vertical="center" wrapText="1"/>
      <protection locked="0"/>
    </xf>
    <xf numFmtId="165" fontId="20" fillId="0" borderId="11" xfId="0" applyNumberFormat="1" applyFont="1" applyFill="1" applyBorder="1" applyAlignment="1" applyProtection="1">
      <alignment horizontal="center" vertical="center" wrapText="1"/>
      <protection locked="0"/>
    </xf>
    <xf numFmtId="0" fontId="20" fillId="0" borderId="0" xfId="0" applyFont="1" applyFill="1" applyAlignment="1" applyProtection="1">
      <alignment horizontal="left"/>
      <protection locked="0"/>
    </xf>
    <xf numFmtId="0" fontId="31" fillId="2" borderId="0" xfId="2" applyFont="1" applyFill="1" applyAlignment="1" applyProtection="1">
      <protection locked="0"/>
    </xf>
    <xf numFmtId="0" fontId="20" fillId="2" borderId="31" xfId="0" applyNumberFormat="1" applyFont="1" applyFill="1" applyBorder="1" applyAlignment="1" applyProtection="1">
      <alignment horizontal="left" vertical="top" wrapText="1"/>
      <protection locked="0"/>
    </xf>
    <xf numFmtId="0" fontId="5" fillId="3" borderId="11" xfId="0" applyFont="1" applyFill="1" applyBorder="1" applyAlignment="1" applyProtection="1">
      <alignment horizontal="left" vertical="top" wrapText="1"/>
      <protection locked="0"/>
    </xf>
    <xf numFmtId="0" fontId="20" fillId="0" borderId="15" xfId="0" applyNumberFormat="1" applyFont="1" applyFill="1" applyBorder="1" applyAlignment="1" applyProtection="1">
      <alignment horizontal="left" vertical="top" wrapText="1"/>
      <protection locked="0"/>
    </xf>
    <xf numFmtId="2" fontId="5" fillId="2" borderId="13" xfId="1"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2" fontId="5" fillId="2" borderId="1" xfId="1" applyNumberFormat="1"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0" borderId="13" xfId="0" applyFont="1" applyBorder="1" applyAlignment="1" applyProtection="1">
      <alignment vertical="center" wrapText="1"/>
      <protection locked="0"/>
    </xf>
    <xf numFmtId="165" fontId="5" fillId="0" borderId="1" xfId="0" applyNumberFormat="1" applyFont="1" applyFill="1" applyBorder="1" applyAlignment="1" applyProtection="1">
      <alignment horizontal="center" vertical="center" wrapText="1"/>
      <protection locked="0"/>
    </xf>
    <xf numFmtId="165" fontId="5" fillId="0" borderId="14"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pplyProtection="1">
      <alignment horizontal="center" vertical="center" wrapText="1"/>
      <protection locked="0"/>
    </xf>
    <xf numFmtId="165" fontId="5" fillId="0" borderId="13" xfId="0" applyNumberFormat="1" applyFont="1" applyFill="1" applyBorder="1" applyAlignment="1" applyProtection="1">
      <alignment horizontal="center" vertical="center" wrapText="1"/>
      <protection locked="0"/>
    </xf>
    <xf numFmtId="2" fontId="5" fillId="2" borderId="13" xfId="1"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2" fontId="5" fillId="2" borderId="1" xfId="1" applyNumberFormat="1" applyFont="1" applyFill="1" applyBorder="1" applyAlignment="1" applyProtection="1">
      <alignment horizontal="center" vertical="center" wrapText="1"/>
      <protection locked="0"/>
    </xf>
    <xf numFmtId="0" fontId="5" fillId="2" borderId="1" xfId="0" applyFont="1" applyFill="1" applyBorder="1" applyProtection="1">
      <protection locked="0"/>
    </xf>
    <xf numFmtId="165" fontId="5" fillId="0" borderId="14" xfId="0" applyNumberFormat="1" applyFont="1" applyFill="1" applyBorder="1" applyAlignment="1" applyProtection="1">
      <alignment horizontal="center" vertical="center" wrapText="1"/>
      <protection locked="0"/>
    </xf>
    <xf numFmtId="0" fontId="5" fillId="2" borderId="13" xfId="0" applyFont="1" applyFill="1" applyBorder="1" applyAlignment="1" applyProtection="1">
      <alignment wrapText="1"/>
      <protection locked="0"/>
    </xf>
    <xf numFmtId="0" fontId="5" fillId="2" borderId="1" xfId="0" applyFont="1" applyFill="1" applyBorder="1" applyAlignment="1" applyProtection="1">
      <alignment wrapText="1"/>
      <protection locked="0"/>
    </xf>
    <xf numFmtId="165" fontId="5" fillId="0" borderId="1" xfId="0" applyNumberFormat="1" applyFont="1" applyFill="1" applyBorder="1" applyAlignment="1" applyProtection="1">
      <alignment horizontal="center" vertical="center" wrapText="1"/>
      <protection locked="0"/>
    </xf>
    <xf numFmtId="165" fontId="5" fillId="0" borderId="14"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pplyProtection="1">
      <alignment horizontal="center" vertical="center" wrapText="1"/>
      <protection locked="0"/>
    </xf>
    <xf numFmtId="165" fontId="5" fillId="0" borderId="13" xfId="0" applyNumberFormat="1" applyFont="1" applyFill="1" applyBorder="1" applyAlignment="1" applyProtection="1">
      <alignment horizontal="center" vertical="center" wrapText="1"/>
      <protection locked="0"/>
    </xf>
    <xf numFmtId="2" fontId="5" fillId="2" borderId="13" xfId="1"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0" fontId="5" fillId="2" borderId="13" xfId="0" applyFont="1" applyFill="1" applyBorder="1" applyProtection="1">
      <protection locked="0"/>
    </xf>
    <xf numFmtId="2" fontId="5" fillId="2" borderId="1" xfId="1" applyNumberFormat="1" applyFont="1" applyFill="1" applyBorder="1" applyAlignment="1" applyProtection="1">
      <alignment horizontal="center" vertical="center" wrapText="1"/>
      <protection locked="0"/>
    </xf>
    <xf numFmtId="0" fontId="5" fillId="2" borderId="1" xfId="0" applyFont="1" applyFill="1" applyBorder="1" applyProtection="1">
      <protection locked="0"/>
    </xf>
    <xf numFmtId="165" fontId="5" fillId="0" borderId="14"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Protection="1">
      <protection locked="0"/>
    </xf>
    <xf numFmtId="0" fontId="5" fillId="0"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wrapText="1"/>
      <protection locked="0"/>
    </xf>
    <xf numFmtId="0" fontId="5" fillId="0" borderId="1" xfId="0" applyFont="1" applyFill="1" applyBorder="1" applyAlignment="1" applyProtection="1">
      <alignment wrapText="1"/>
      <protection locked="0"/>
    </xf>
    <xf numFmtId="9" fontId="5" fillId="4" borderId="13" xfId="9"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vertical="top"/>
      <protection locked="0"/>
    </xf>
    <xf numFmtId="1" fontId="3" fillId="2" borderId="0" xfId="0" applyNumberFormat="1" applyFont="1" applyFill="1" applyBorder="1" applyAlignment="1" applyProtection="1">
      <alignment horizontal="center"/>
      <protection locked="0"/>
    </xf>
    <xf numFmtId="0" fontId="5" fillId="2" borderId="0" xfId="0" applyFont="1" applyFill="1" applyBorder="1" applyAlignment="1" applyProtection="1">
      <protection locked="0"/>
    </xf>
    <xf numFmtId="0" fontId="3" fillId="0" borderId="0" xfId="0" applyFont="1" applyFill="1" applyBorder="1" applyAlignment="1" applyProtection="1">
      <alignment horizontal="left"/>
      <protection locked="0"/>
    </xf>
    <xf numFmtId="2" fontId="5" fillId="2" borderId="13" xfId="1" applyNumberFormat="1" applyFont="1" applyFill="1" applyBorder="1" applyAlignment="1" applyProtection="1">
      <alignment horizontal="center" vertical="center" wrapText="1"/>
      <protection locked="0"/>
    </xf>
    <xf numFmtId="2" fontId="5" fillId="2" borderId="1" xfId="1" applyNumberFormat="1" applyFont="1" applyFill="1" applyBorder="1" applyAlignment="1" applyProtection="1">
      <alignment horizontal="center" vertical="center" wrapText="1"/>
      <protection locked="0"/>
    </xf>
    <xf numFmtId="165" fontId="5" fillId="0" borderId="1" xfId="0" applyNumberFormat="1" applyFont="1" applyBorder="1" applyAlignment="1" applyProtection="1">
      <alignment horizontal="center" vertical="center" wrapText="1"/>
      <protection locked="0"/>
    </xf>
    <xf numFmtId="0" fontId="13" fillId="2" borderId="0" xfId="0" applyFont="1" applyFill="1" applyBorder="1" applyAlignment="1" applyProtection="1">
      <alignment horizontal="left"/>
      <protection locked="0"/>
    </xf>
    <xf numFmtId="1" fontId="3" fillId="2" borderId="0" xfId="0" applyNumberFormat="1" applyFont="1" applyFill="1" applyBorder="1" applyAlignment="1" applyProtection="1">
      <alignment horizontal="right"/>
      <protection locked="0"/>
    </xf>
    <xf numFmtId="9" fontId="5" fillId="4" borderId="13"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165" fontId="5" fillId="0" borderId="1" xfId="0" applyNumberFormat="1" applyFont="1" applyBorder="1" applyAlignment="1" applyProtection="1">
      <alignment horizontal="center" vertical="center" wrapText="1"/>
      <protection locked="0"/>
    </xf>
    <xf numFmtId="165" fontId="23" fillId="0" borderId="1" xfId="0" applyNumberFormat="1" applyFont="1" applyFill="1" applyBorder="1" applyAlignment="1" applyProtection="1">
      <alignment horizontal="center" vertical="center" wrapText="1"/>
      <protection locked="0"/>
    </xf>
    <xf numFmtId="165" fontId="29" fillId="0" borderId="1" xfId="0" applyNumberFormat="1" applyFont="1" applyFill="1" applyBorder="1" applyAlignment="1" applyProtection="1">
      <alignment horizontal="center" vertical="center" wrapText="1"/>
      <protection locked="0"/>
    </xf>
    <xf numFmtId="49" fontId="5" fillId="2" borderId="1" xfId="1" applyNumberFormat="1" applyFont="1" applyFill="1" applyBorder="1" applyAlignment="1" applyProtection="1">
      <alignment vertical="center" wrapText="1"/>
      <protection locked="0"/>
    </xf>
    <xf numFmtId="0" fontId="5" fillId="0" borderId="1" xfId="0" applyFont="1" applyFill="1" applyBorder="1" applyAlignment="1" applyProtection="1">
      <alignment horizontal="center" vertical="top" wrapText="1"/>
      <protection locked="0"/>
    </xf>
    <xf numFmtId="49" fontId="5" fillId="0" borderId="1" xfId="0" applyNumberFormat="1" applyFont="1" applyFill="1" applyBorder="1" applyAlignment="1" applyProtection="1">
      <alignment horizontal="left" vertical="top" wrapText="1"/>
      <protection locked="0"/>
    </xf>
    <xf numFmtId="1" fontId="3" fillId="2" borderId="0" xfId="0" applyNumberFormat="1" applyFont="1" applyFill="1" applyBorder="1" applyAlignment="1" applyProtection="1">
      <protection locked="0"/>
    </xf>
    <xf numFmtId="0" fontId="5" fillId="0" borderId="0" xfId="0" applyFont="1" applyFill="1" applyAlignment="1" applyProtection="1">
      <alignment vertical="center"/>
      <protection locked="0"/>
    </xf>
    <xf numFmtId="1" fontId="5" fillId="2" borderId="0" xfId="0" applyNumberFormat="1" applyFont="1" applyFill="1" applyBorder="1" applyAlignment="1" applyProtection="1">
      <protection locked="0"/>
    </xf>
    <xf numFmtId="49" fontId="3" fillId="3" borderId="1" xfId="0" applyNumberFormat="1" applyFont="1" applyFill="1" applyBorder="1" applyAlignment="1" applyProtection="1">
      <alignment vertical="center" wrapText="1"/>
      <protection locked="0"/>
    </xf>
    <xf numFmtId="49" fontId="3" fillId="3" borderId="1" xfId="0" applyNumberFormat="1" applyFont="1" applyFill="1" applyBorder="1" applyAlignment="1" applyProtection="1">
      <alignment horizontal="center" vertical="center" wrapText="1"/>
      <protection locked="0"/>
    </xf>
    <xf numFmtId="1" fontId="3" fillId="3" borderId="1"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 fontId="23" fillId="3" borderId="1" xfId="0" applyNumberFormat="1" applyFont="1" applyFill="1" applyBorder="1" applyAlignment="1" applyProtection="1">
      <alignment horizontal="center" vertical="center" wrapText="1"/>
      <protection locked="0"/>
    </xf>
    <xf numFmtId="165" fontId="23" fillId="3" borderId="1" xfId="0" applyNumberFormat="1" applyFont="1" applyFill="1" applyBorder="1" applyAlignment="1" applyProtection="1">
      <alignment horizontal="center" vertical="center" wrapText="1"/>
      <protection locked="0"/>
    </xf>
    <xf numFmtId="9" fontId="23" fillId="4" borderId="1" xfId="0" applyNumberFormat="1" applyFont="1" applyFill="1" applyBorder="1" applyAlignment="1" applyProtection="1">
      <alignment horizontal="center" vertical="center" wrapText="1"/>
      <protection locked="0"/>
    </xf>
    <xf numFmtId="2" fontId="23" fillId="3" borderId="1" xfId="0" applyNumberFormat="1" applyFont="1" applyFill="1" applyBorder="1" applyAlignment="1" applyProtection="1">
      <alignment horizontal="center" vertical="center" wrapText="1"/>
      <protection locked="0"/>
    </xf>
    <xf numFmtId="2" fontId="23" fillId="3" borderId="1" xfId="1" applyNumberFormat="1" applyFont="1" applyFill="1" applyBorder="1" applyAlignment="1" applyProtection="1">
      <alignment horizontal="center" vertical="center" wrapText="1"/>
      <protection locked="0"/>
    </xf>
    <xf numFmtId="49" fontId="5" fillId="2" borderId="1" xfId="1"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vertical="top" wrapText="1"/>
      <protection locked="0"/>
    </xf>
    <xf numFmtId="1" fontId="23" fillId="0" borderId="1" xfId="0" applyNumberFormat="1" applyFont="1" applyFill="1" applyBorder="1" applyAlignment="1" applyProtection="1">
      <alignment horizontal="center"/>
      <protection locked="0"/>
    </xf>
    <xf numFmtId="165" fontId="39" fillId="0" borderId="1" xfId="0" applyNumberFormat="1" applyFont="1" applyFill="1" applyBorder="1" applyAlignment="1" applyProtection="1">
      <alignment horizontal="center" vertical="center" wrapText="1"/>
      <protection locked="0"/>
    </xf>
    <xf numFmtId="9" fontId="23" fillId="0" borderId="1" xfId="0" applyNumberFormat="1" applyFont="1" applyFill="1" applyBorder="1" applyAlignment="1" applyProtection="1">
      <alignment horizontal="center" vertical="center" wrapText="1"/>
      <protection locked="0"/>
    </xf>
    <xf numFmtId="2" fontId="23" fillId="0" borderId="1" xfId="0" applyNumberFormat="1" applyFont="1" applyFill="1" applyBorder="1" applyAlignment="1" applyProtection="1">
      <alignment horizontal="center" vertical="center" wrapText="1"/>
      <protection locked="0"/>
    </xf>
    <xf numFmtId="2" fontId="23" fillId="0" borderId="1" xfId="1" applyNumberFormat="1" applyFont="1" applyFill="1" applyBorder="1" applyAlignment="1" applyProtection="1">
      <alignment horizontal="center" vertical="center" wrapText="1"/>
      <protection locked="0"/>
    </xf>
    <xf numFmtId="0" fontId="20" fillId="2" borderId="1" xfId="0" applyFont="1" applyFill="1" applyBorder="1" applyAlignment="1" applyProtection="1">
      <alignment horizontal="left" vertical="top" wrapText="1"/>
      <protection locked="0"/>
    </xf>
    <xf numFmtId="165" fontId="20" fillId="0" borderId="11" xfId="9" applyNumberFormat="1" applyFont="1" applyFill="1" applyBorder="1" applyAlignment="1" applyProtection="1">
      <alignment horizontal="center" vertical="center" wrapText="1"/>
      <protection locked="0"/>
    </xf>
    <xf numFmtId="0" fontId="5" fillId="0" borderId="13" xfId="9" applyFont="1" applyBorder="1" applyAlignment="1" applyProtection="1">
      <alignment horizontal="center" vertical="center" wrapText="1"/>
      <protection locked="0"/>
    </xf>
    <xf numFmtId="0" fontId="5" fillId="0" borderId="1" xfId="9" applyFont="1" applyBorder="1" applyAlignment="1" applyProtection="1">
      <alignment horizontal="center" vertical="center"/>
      <protection locked="0"/>
    </xf>
    <xf numFmtId="0" fontId="5" fillId="0" borderId="1" xfId="9" applyFont="1" applyBorder="1" applyProtection="1">
      <protection locked="0"/>
    </xf>
    <xf numFmtId="165" fontId="5" fillId="0" borderId="1" xfId="9" applyNumberFormat="1" applyFont="1" applyBorder="1" applyAlignment="1" applyProtection="1">
      <alignment horizontal="center" vertical="top" wrapText="1"/>
      <protection locked="0"/>
    </xf>
    <xf numFmtId="165" fontId="5" fillId="0" borderId="1" xfId="9" applyNumberFormat="1" applyFont="1" applyBorder="1" applyAlignment="1" applyProtection="1">
      <alignment horizontal="center" vertical="center" wrapText="1"/>
      <protection locked="0"/>
    </xf>
    <xf numFmtId="165" fontId="5" fillId="0" borderId="14" xfId="9" applyNumberFormat="1" applyFont="1" applyBorder="1" applyAlignment="1" applyProtection="1">
      <alignment horizontal="center" vertical="center" wrapText="1"/>
      <protection locked="0"/>
    </xf>
    <xf numFmtId="0" fontId="5" fillId="2" borderId="13" xfId="9" applyFont="1" applyFill="1" applyBorder="1" applyAlignment="1" applyProtection="1">
      <alignment wrapText="1"/>
      <protection locked="0"/>
    </xf>
    <xf numFmtId="0" fontId="5" fillId="2" borderId="1" xfId="9" applyFont="1" applyFill="1" applyBorder="1" applyProtection="1">
      <protection locked="0"/>
    </xf>
    <xf numFmtId="165" fontId="5" fillId="0" borderId="13" xfId="9" applyNumberFormat="1" applyFont="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vertical="top" wrapText="1"/>
      <protection locked="0"/>
    </xf>
    <xf numFmtId="0" fontId="3" fillId="2" borderId="0" xfId="9" applyFont="1" applyFill="1" applyBorder="1" applyAlignment="1" applyProtection="1">
      <protection locked="0"/>
    </xf>
    <xf numFmtId="0" fontId="3" fillId="2" borderId="0" xfId="9" applyFont="1" applyFill="1" applyAlignment="1" applyProtection="1">
      <protection locked="0"/>
    </xf>
    <xf numFmtId="0" fontId="5" fillId="2" borderId="0" xfId="9" applyFont="1" applyFill="1" applyAlignment="1" applyProtection="1">
      <alignment horizontal="center" vertical="top"/>
      <protection locked="0"/>
    </xf>
    <xf numFmtId="0" fontId="13" fillId="2" borderId="0" xfId="9" applyFont="1" applyFill="1" applyAlignment="1" applyProtection="1">
      <alignment horizontal="left"/>
      <protection locked="0"/>
    </xf>
    <xf numFmtId="1" fontId="11" fillId="2" borderId="0" xfId="9" applyNumberFormat="1" applyFont="1" applyFill="1" applyAlignment="1" applyProtection="1">
      <alignment horizontal="right"/>
      <protection locked="0"/>
    </xf>
    <xf numFmtId="0" fontId="12" fillId="2" borderId="0" xfId="9" applyFont="1" applyFill="1" applyAlignment="1" applyProtection="1">
      <protection locked="0"/>
    </xf>
    <xf numFmtId="164" fontId="6" fillId="0" borderId="0" xfId="0" applyNumberFormat="1" applyFont="1" applyFill="1" applyAlignment="1" applyProtection="1">
      <alignment horizontal="left"/>
      <protection locked="0"/>
    </xf>
    <xf numFmtId="9" fontId="5" fillId="4" borderId="13" xfId="0" applyNumberFormat="1" applyFont="1" applyFill="1" applyBorder="1" applyAlignment="1" applyProtection="1">
      <alignment horizontal="center" vertical="center" wrapText="1"/>
      <protection locked="0"/>
    </xf>
    <xf numFmtId="0" fontId="5" fillId="2" borderId="13" xfId="0" applyFont="1" applyFill="1" applyBorder="1" applyProtection="1">
      <protection locked="0"/>
    </xf>
    <xf numFmtId="165" fontId="5" fillId="0" borderId="14" xfId="0" applyNumberFormat="1" applyFont="1" applyBorder="1" applyAlignment="1" applyProtection="1">
      <alignment horizontal="center" vertical="center" wrapText="1"/>
      <protection locked="0"/>
    </xf>
    <xf numFmtId="0" fontId="5" fillId="0" borderId="1" xfId="0" applyFont="1" applyBorder="1" applyProtection="1">
      <protection locked="0"/>
    </xf>
    <xf numFmtId="164" fontId="6" fillId="0" borderId="0" xfId="0" applyNumberFormat="1" applyFont="1" applyAlignment="1" applyProtection="1">
      <alignment horizontal="left"/>
      <protection locked="0"/>
    </xf>
    <xf numFmtId="2" fontId="5" fillId="2" borderId="13" xfId="10" applyNumberFormat="1" applyFont="1" applyFill="1" applyBorder="1" applyAlignment="1" applyProtection="1">
      <alignment horizontal="center" vertical="center" wrapText="1"/>
      <protection locked="0"/>
    </xf>
    <xf numFmtId="49" fontId="5" fillId="2" borderId="13" xfId="10" applyNumberFormat="1" applyFont="1" applyFill="1" applyBorder="1" applyAlignment="1" applyProtection="1">
      <alignment vertical="center" wrapText="1"/>
      <protection locked="0"/>
    </xf>
    <xf numFmtId="2" fontId="5" fillId="2" borderId="1" xfId="10" applyNumberFormat="1" applyFont="1" applyFill="1" applyBorder="1" applyAlignment="1" applyProtection="1">
      <alignment horizontal="center" vertical="center" wrapText="1"/>
      <protection locked="0"/>
    </xf>
    <xf numFmtId="49" fontId="5" fillId="2" borderId="13" xfId="10" applyNumberFormat="1" applyFont="1" applyFill="1" applyBorder="1" applyAlignment="1" applyProtection="1">
      <alignment vertical="top" wrapText="1"/>
      <protection locked="0"/>
    </xf>
    <xf numFmtId="2" fontId="5" fillId="2" borderId="13" xfId="10" applyNumberFormat="1" applyFont="1" applyFill="1" applyBorder="1" applyAlignment="1" applyProtection="1">
      <alignment horizontal="center" vertical="top" wrapText="1"/>
      <protection locked="0"/>
    </xf>
    <xf numFmtId="2" fontId="5" fillId="2" borderId="1" xfId="10" applyNumberFormat="1" applyFont="1" applyFill="1" applyBorder="1" applyAlignment="1" applyProtection="1">
      <alignment horizontal="center" vertical="top" wrapText="1"/>
      <protection locked="0"/>
    </xf>
    <xf numFmtId="0" fontId="5" fillId="2" borderId="0" xfId="9" applyFont="1" applyFill="1" applyProtection="1">
      <protection locked="0"/>
    </xf>
    <xf numFmtId="0" fontId="32" fillId="2" borderId="0" xfId="9" applyFill="1" applyProtection="1">
      <protection locked="0"/>
    </xf>
    <xf numFmtId="0" fontId="3" fillId="3" borderId="0" xfId="9" applyFont="1" applyFill="1" applyAlignment="1" applyProtection="1">
      <alignment horizontal="center" vertical="top"/>
      <protection locked="0"/>
    </xf>
    <xf numFmtId="0" fontId="3" fillId="3" borderId="0" xfId="9" applyFont="1" applyFill="1" applyAlignment="1" applyProtection="1">
      <protection locked="0"/>
    </xf>
    <xf numFmtId="1" fontId="3" fillId="2" borderId="0" xfId="9" applyNumberFormat="1" applyFont="1" applyFill="1" applyAlignment="1" applyProtection="1">
      <alignment horizontal="right"/>
      <protection locked="0"/>
    </xf>
    <xf numFmtId="0" fontId="3" fillId="0" borderId="0" xfId="9" applyFont="1" applyFill="1" applyAlignment="1" applyProtection="1">
      <alignment horizontal="left"/>
      <protection locked="0"/>
    </xf>
    <xf numFmtId="0" fontId="2" fillId="2" borderId="0" xfId="9" applyFont="1" applyFill="1" applyAlignment="1" applyProtection="1">
      <protection locked="0"/>
    </xf>
    <xf numFmtId="0" fontId="5" fillId="2" borderId="0" xfId="9" applyFont="1" applyFill="1" applyAlignment="1" applyProtection="1">
      <protection locked="0"/>
    </xf>
    <xf numFmtId="1" fontId="3" fillId="2" borderId="0" xfId="9" applyNumberFormat="1" applyFont="1" applyFill="1" applyAlignment="1" applyProtection="1">
      <alignment horizontal="center"/>
      <protection locked="0"/>
    </xf>
    <xf numFmtId="0" fontId="3" fillId="2" borderId="0" xfId="9" applyFont="1" applyFill="1" applyAlignment="1" applyProtection="1">
      <alignment horizontal="center"/>
      <protection locked="0"/>
    </xf>
    <xf numFmtId="9" fontId="3" fillId="2" borderId="0" xfId="9" applyNumberFormat="1" applyFont="1" applyFill="1" applyAlignment="1" applyProtection="1">
      <alignment horizontal="center"/>
      <protection locked="0"/>
    </xf>
    <xf numFmtId="0" fontId="3" fillId="2" borderId="0" xfId="9" applyFont="1" applyFill="1" applyBorder="1" applyAlignment="1" applyProtection="1">
      <alignment horizontal="center"/>
      <protection locked="0"/>
    </xf>
    <xf numFmtId="0" fontId="3" fillId="2" borderId="0" xfId="9" applyFont="1" applyFill="1" applyBorder="1" applyAlignment="1" applyProtection="1">
      <alignment horizontal="left"/>
      <protection locked="0"/>
    </xf>
    <xf numFmtId="1" fontId="3" fillId="2" borderId="0" xfId="9" applyNumberFormat="1" applyFont="1" applyFill="1" applyAlignment="1" applyProtection="1">
      <protection locked="0"/>
    </xf>
    <xf numFmtId="0" fontId="3" fillId="2" borderId="0" xfId="9" applyFont="1" applyFill="1" applyProtection="1">
      <protection locked="0"/>
    </xf>
    <xf numFmtId="0" fontId="3" fillId="2" borderId="0" xfId="9" applyFont="1" applyFill="1" applyBorder="1" applyProtection="1">
      <protection locked="0"/>
    </xf>
    <xf numFmtId="0" fontId="4" fillId="2" borderId="0" xfId="9" applyFont="1" applyFill="1" applyProtection="1">
      <protection locked="0"/>
    </xf>
    <xf numFmtId="0" fontId="5" fillId="3" borderId="0" xfId="9" applyFont="1" applyFill="1" applyAlignment="1" applyProtection="1">
      <alignment horizontal="center" vertical="top"/>
      <protection locked="0"/>
    </xf>
    <xf numFmtId="1" fontId="5" fillId="2" borderId="0" xfId="9" applyNumberFormat="1" applyFont="1" applyFill="1" applyAlignment="1" applyProtection="1">
      <protection locked="0"/>
    </xf>
    <xf numFmtId="0" fontId="5" fillId="2" borderId="0" xfId="9" applyFont="1" applyFill="1" applyBorder="1" applyProtection="1">
      <protection locked="0"/>
    </xf>
    <xf numFmtId="0" fontId="5" fillId="0" borderId="0" xfId="9" applyFont="1" applyFill="1" applyAlignment="1" applyProtection="1">
      <protection locked="0"/>
    </xf>
    <xf numFmtId="0" fontId="5" fillId="3" borderId="6" xfId="9" applyFont="1" applyFill="1" applyBorder="1" applyAlignment="1" applyProtection="1">
      <alignment horizontal="center" vertical="center"/>
      <protection locked="0"/>
    </xf>
    <xf numFmtId="49" fontId="3" fillId="3" borderId="7" xfId="9" applyNumberFormat="1" applyFont="1" applyFill="1" applyBorder="1" applyAlignment="1" applyProtection="1">
      <alignment vertical="center" wrapText="1"/>
      <protection locked="0"/>
    </xf>
    <xf numFmtId="49" fontId="3" fillId="3" borderId="7" xfId="9" applyNumberFormat="1" applyFont="1" applyFill="1" applyBorder="1" applyAlignment="1" applyProtection="1">
      <alignment horizontal="center" vertical="center" wrapText="1"/>
      <protection locked="0"/>
    </xf>
    <xf numFmtId="1" fontId="3" fillId="3" borderId="8" xfId="9" applyNumberFormat="1" applyFont="1" applyFill="1" applyBorder="1" applyAlignment="1" applyProtection="1">
      <alignment horizontal="center" vertical="center" wrapText="1"/>
      <protection locked="0"/>
    </xf>
    <xf numFmtId="0" fontId="3" fillId="3" borderId="9" xfId="9" applyFont="1" applyFill="1" applyBorder="1" applyAlignment="1" applyProtection="1">
      <alignment horizontal="center" vertical="center" wrapText="1"/>
      <protection locked="0"/>
    </xf>
    <xf numFmtId="0" fontId="3" fillId="3" borderId="10" xfId="9" applyFont="1" applyFill="1" applyBorder="1" applyAlignment="1" applyProtection="1">
      <alignment horizontal="center" vertical="center" wrapText="1"/>
      <protection locked="0"/>
    </xf>
    <xf numFmtId="0" fontId="3" fillId="2" borderId="6" xfId="9" applyFont="1" applyFill="1" applyBorder="1" applyAlignment="1" applyProtection="1">
      <alignment horizontal="center" vertical="center" wrapText="1"/>
      <protection locked="0"/>
    </xf>
    <xf numFmtId="0" fontId="3" fillId="2" borderId="10" xfId="9" applyFont="1" applyFill="1" applyBorder="1" applyAlignment="1" applyProtection="1">
      <alignment horizontal="center" vertical="center" wrapText="1"/>
      <protection locked="0"/>
    </xf>
    <xf numFmtId="0" fontId="3" fillId="4" borderId="16" xfId="9" applyFont="1" applyFill="1" applyBorder="1" applyAlignment="1" applyProtection="1">
      <alignment horizontal="center" vertical="center" wrapText="1"/>
      <protection locked="0"/>
    </xf>
    <xf numFmtId="0" fontId="3" fillId="3" borderId="11" xfId="9" applyFont="1" applyFill="1" applyBorder="1" applyAlignment="1" applyProtection="1">
      <alignment horizontal="center" vertical="center" wrapText="1"/>
      <protection locked="0"/>
    </xf>
    <xf numFmtId="0" fontId="3" fillId="2" borderId="11" xfId="9" applyFont="1" applyFill="1" applyBorder="1" applyAlignment="1" applyProtection="1">
      <alignment horizontal="center" vertical="center" wrapText="1"/>
      <protection locked="0"/>
    </xf>
    <xf numFmtId="0" fontId="3" fillId="2" borderId="15" xfId="9" applyFont="1" applyFill="1" applyBorder="1" applyAlignment="1" applyProtection="1">
      <alignment horizontal="center" vertical="center" wrapText="1"/>
      <protection locked="0"/>
    </xf>
    <xf numFmtId="0" fontId="3" fillId="2" borderId="9" xfId="9" applyFont="1" applyFill="1" applyBorder="1" applyAlignment="1" applyProtection="1">
      <alignment horizontal="center" vertical="center" wrapText="1"/>
      <protection locked="0"/>
    </xf>
    <xf numFmtId="0" fontId="5" fillId="3" borderId="13" xfId="9" applyFont="1" applyFill="1" applyBorder="1" applyAlignment="1" applyProtection="1">
      <alignment horizontal="center" vertical="top" wrapText="1"/>
      <protection locked="0"/>
    </xf>
    <xf numFmtId="49" fontId="5" fillId="3" borderId="13" xfId="9" applyNumberFormat="1" applyFont="1" applyFill="1" applyBorder="1" applyAlignment="1" applyProtection="1">
      <alignment vertical="top" wrapText="1"/>
      <protection locked="0"/>
    </xf>
    <xf numFmtId="49" fontId="20" fillId="3" borderId="13" xfId="9" applyNumberFormat="1" applyFont="1" applyFill="1" applyBorder="1" applyAlignment="1" applyProtection="1">
      <alignment horizontal="left" vertical="top" wrapText="1"/>
      <protection locked="0"/>
    </xf>
    <xf numFmtId="1" fontId="20" fillId="3" borderId="13" xfId="9" applyNumberFormat="1" applyFont="1" applyFill="1" applyBorder="1" applyAlignment="1" applyProtection="1">
      <alignment horizontal="center" vertical="center" wrapText="1"/>
      <protection locked="0"/>
    </xf>
    <xf numFmtId="165" fontId="20" fillId="3" borderId="1" xfId="9" applyNumberFormat="1" applyFont="1" applyFill="1" applyBorder="1" applyAlignment="1" applyProtection="1">
      <alignment horizontal="center" vertical="center" wrapText="1"/>
      <protection locked="0"/>
    </xf>
    <xf numFmtId="9" fontId="5" fillId="4" borderId="13" xfId="9" applyNumberFormat="1" applyFont="1" applyFill="1" applyBorder="1" applyAlignment="1" applyProtection="1">
      <alignment horizontal="center" vertical="center" wrapText="1"/>
      <protection locked="0"/>
    </xf>
    <xf numFmtId="2" fontId="20" fillId="3" borderId="13" xfId="9" applyNumberFormat="1" applyFont="1" applyFill="1" applyBorder="1" applyAlignment="1" applyProtection="1">
      <alignment horizontal="center" vertical="center" wrapText="1"/>
      <protection locked="0"/>
    </xf>
    <xf numFmtId="0" fontId="32" fillId="2" borderId="0" xfId="9" applyFill="1" applyAlignment="1" applyProtection="1">
      <alignment horizontal="center" vertical="top"/>
      <protection locked="0"/>
    </xf>
    <xf numFmtId="0" fontId="32" fillId="2" borderId="0" xfId="9" applyFill="1" applyAlignment="1" applyProtection="1">
      <alignment vertical="top"/>
      <protection locked="0"/>
    </xf>
    <xf numFmtId="1" fontId="32" fillId="2" borderId="0" xfId="9" applyNumberFormat="1" applyFill="1" applyProtection="1">
      <protection locked="0"/>
    </xf>
    <xf numFmtId="165" fontId="5" fillId="0" borderId="13" xfId="0" applyNumberFormat="1"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165" fontId="5" fillId="0" borderId="1" xfId="0" applyNumberFormat="1" applyFont="1" applyFill="1" applyBorder="1" applyAlignment="1" applyProtection="1">
      <alignment horizontal="center" vertical="center" wrapText="1"/>
      <protection locked="0"/>
    </xf>
    <xf numFmtId="165" fontId="5" fillId="0" borderId="13" xfId="0"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2" fontId="5" fillId="2" borderId="1" xfId="1" applyNumberFormat="1" applyFont="1" applyFill="1" applyBorder="1" applyAlignment="1" applyProtection="1">
      <alignment horizontal="center" vertical="center" wrapText="1"/>
      <protection locked="0"/>
    </xf>
    <xf numFmtId="0" fontId="5" fillId="2" borderId="1" xfId="0" applyFont="1" applyFill="1" applyBorder="1" applyProtection="1">
      <protection locked="0"/>
    </xf>
    <xf numFmtId="165" fontId="5" fillId="0" borderId="14"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Protection="1">
      <protection locked="0"/>
    </xf>
    <xf numFmtId="2" fontId="5" fillId="0" borderId="13" xfId="1" applyNumberFormat="1" applyFont="1" applyFill="1" applyBorder="1" applyAlignment="1" applyProtection="1">
      <alignment horizontal="center" vertical="center" wrapText="1"/>
      <protection locked="0"/>
    </xf>
    <xf numFmtId="0" fontId="5" fillId="2" borderId="13" xfId="0" applyFont="1" applyFill="1" applyBorder="1" applyAlignment="1" applyProtection="1">
      <alignment vertical="center" wrapText="1"/>
      <protection locked="0"/>
    </xf>
    <xf numFmtId="0" fontId="5" fillId="11" borderId="1" xfId="0" applyFont="1" applyFill="1" applyBorder="1" applyAlignment="1" applyProtection="1">
      <alignment vertical="center" wrapText="1"/>
      <protection locked="0"/>
    </xf>
    <xf numFmtId="165" fontId="6" fillId="11" borderId="1" xfId="0" applyNumberFormat="1" applyFont="1" applyFill="1" applyBorder="1" applyAlignment="1" applyProtection="1">
      <alignment horizontal="center" vertical="center" wrapText="1"/>
      <protection locked="0"/>
    </xf>
    <xf numFmtId="2" fontId="6" fillId="11" borderId="1" xfId="1" applyNumberFormat="1" applyFont="1" applyFill="1" applyBorder="1" applyAlignment="1" applyProtection="1">
      <alignment horizontal="center" vertical="center" wrapText="1"/>
      <protection locked="0"/>
    </xf>
    <xf numFmtId="164" fontId="5" fillId="0" borderId="0" xfId="0" applyNumberFormat="1" applyFont="1" applyFill="1" applyAlignment="1" applyProtection="1">
      <alignment horizontal="left"/>
      <protection locked="0"/>
    </xf>
    <xf numFmtId="0" fontId="0" fillId="0" borderId="0" xfId="0"/>
    <xf numFmtId="0" fontId="5" fillId="2" borderId="0" xfId="0" applyFont="1" applyFill="1" applyAlignment="1" applyProtection="1">
      <alignment horizontal="center" vertical="top"/>
      <protection locked="0"/>
    </xf>
    <xf numFmtId="0" fontId="12" fillId="2" borderId="0" xfId="0" applyFont="1" applyFill="1" applyAlignment="1" applyProtection="1">
      <protection locked="0"/>
    </xf>
    <xf numFmtId="0" fontId="3" fillId="2" borderId="0" xfId="0" applyFont="1" applyFill="1" applyAlignment="1" applyProtection="1">
      <protection locked="0"/>
    </xf>
    <xf numFmtId="1" fontId="11" fillId="2" borderId="0" xfId="0" applyNumberFormat="1" applyFont="1" applyFill="1" applyAlignment="1" applyProtection="1">
      <alignment horizontal="right"/>
      <protection locked="0"/>
    </xf>
    <xf numFmtId="0" fontId="13" fillId="2" borderId="0" xfId="0" applyFont="1" applyFill="1" applyAlignment="1" applyProtection="1">
      <alignment horizontal="left"/>
      <protection locked="0"/>
    </xf>
    <xf numFmtId="0" fontId="3" fillId="2" borderId="0" xfId="0" applyFont="1" applyFill="1" applyBorder="1" applyAlignment="1" applyProtection="1">
      <protection locked="0"/>
    </xf>
    <xf numFmtId="0" fontId="5" fillId="2" borderId="0" xfId="0" applyFont="1" applyFill="1" applyProtection="1">
      <protection locked="0"/>
    </xf>
    <xf numFmtId="0" fontId="0" fillId="2" borderId="0" xfId="0" applyFill="1" applyProtection="1">
      <protection locked="0"/>
    </xf>
    <xf numFmtId="0" fontId="3" fillId="3" borderId="0" xfId="0" applyFont="1" applyFill="1" applyAlignment="1" applyProtection="1">
      <alignment horizontal="center" vertical="top"/>
      <protection locked="0"/>
    </xf>
    <xf numFmtId="0" fontId="3" fillId="3" borderId="0" xfId="0" applyFont="1" applyFill="1" applyAlignment="1" applyProtection="1">
      <protection locked="0"/>
    </xf>
    <xf numFmtId="1" fontId="3" fillId="2" borderId="0" xfId="0" applyNumberFormat="1" applyFont="1" applyFill="1" applyAlignment="1" applyProtection="1">
      <alignment horizontal="right"/>
      <protection locked="0"/>
    </xf>
    <xf numFmtId="0" fontId="3" fillId="0" borderId="0" xfId="0" applyFont="1" applyFill="1" applyAlignment="1" applyProtection="1">
      <alignment horizontal="left"/>
      <protection locked="0"/>
    </xf>
    <xf numFmtId="0" fontId="2" fillId="2" borderId="0" xfId="0" applyFont="1" applyFill="1" applyAlignment="1" applyProtection="1">
      <protection locked="0"/>
    </xf>
    <xf numFmtId="0" fontId="5" fillId="2" borderId="0" xfId="0" applyFont="1" applyFill="1" applyAlignment="1" applyProtection="1">
      <protection locked="0"/>
    </xf>
    <xf numFmtId="1" fontId="3" fillId="2" borderId="0" xfId="0" applyNumberFormat="1" applyFont="1" applyFill="1" applyAlignment="1" applyProtection="1">
      <alignment horizontal="center"/>
      <protection locked="0"/>
    </xf>
    <xf numFmtId="0" fontId="3" fillId="2" borderId="0" xfId="0" applyFont="1" applyFill="1" applyAlignment="1" applyProtection="1">
      <alignment horizontal="center"/>
      <protection locked="0"/>
    </xf>
    <xf numFmtId="9" fontId="3" fillId="2" borderId="0" xfId="0" applyNumberFormat="1" applyFont="1" applyFill="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left"/>
      <protection locked="0"/>
    </xf>
    <xf numFmtId="1" fontId="3" fillId="2" borderId="0" xfId="0" applyNumberFormat="1" applyFont="1" applyFill="1" applyAlignment="1" applyProtection="1">
      <protection locked="0"/>
    </xf>
    <xf numFmtId="0" fontId="3" fillId="2" borderId="0" xfId="0" applyFont="1" applyFill="1" applyProtection="1">
      <protection locked="0"/>
    </xf>
    <xf numFmtId="0" fontId="3" fillId="2" borderId="0" xfId="0" applyFont="1" applyFill="1" applyBorder="1" applyProtection="1">
      <protection locked="0"/>
    </xf>
    <xf numFmtId="0" fontId="4" fillId="2" borderId="0" xfId="0" applyFont="1" applyFill="1" applyProtection="1">
      <protection locked="0"/>
    </xf>
    <xf numFmtId="0" fontId="5" fillId="3" borderId="0" xfId="0" applyFont="1" applyFill="1" applyAlignment="1" applyProtection="1">
      <alignment horizontal="center" vertical="top"/>
      <protection locked="0"/>
    </xf>
    <xf numFmtId="1" fontId="5" fillId="2" borderId="0" xfId="0" applyNumberFormat="1" applyFont="1" applyFill="1" applyAlignment="1" applyProtection="1">
      <protection locked="0"/>
    </xf>
    <xf numFmtId="0" fontId="5" fillId="2" borderId="0" xfId="0" applyFont="1" applyFill="1" applyBorder="1" applyProtection="1">
      <protection locked="0"/>
    </xf>
    <xf numFmtId="0" fontId="5" fillId="0" borderId="0" xfId="0" applyFont="1" applyFill="1" applyAlignment="1" applyProtection="1">
      <protection locked="0"/>
    </xf>
    <xf numFmtId="0" fontId="10" fillId="2" borderId="0" xfId="2" applyFont="1" applyFill="1" applyAlignment="1" applyProtection="1">
      <protection locked="0"/>
    </xf>
    <xf numFmtId="49" fontId="5" fillId="0" borderId="0" xfId="0" applyNumberFormat="1" applyFont="1" applyFill="1" applyAlignment="1" applyProtection="1">
      <protection locked="0"/>
    </xf>
    <xf numFmtId="0" fontId="5" fillId="3" borderId="6" xfId="0" applyFont="1" applyFill="1" applyBorder="1" applyAlignment="1" applyProtection="1">
      <alignment horizontal="center" vertical="center"/>
      <protection locked="0"/>
    </xf>
    <xf numFmtId="49" fontId="3" fillId="3" borderId="7" xfId="0" applyNumberFormat="1" applyFont="1" applyFill="1" applyBorder="1" applyAlignment="1" applyProtection="1">
      <alignment vertical="center" wrapText="1"/>
      <protection locked="0"/>
    </xf>
    <xf numFmtId="49" fontId="3" fillId="3" borderId="7" xfId="0" applyNumberFormat="1" applyFont="1" applyFill="1" applyBorder="1" applyAlignment="1" applyProtection="1">
      <alignment horizontal="center" vertical="center" wrapText="1"/>
      <protection locked="0"/>
    </xf>
    <xf numFmtId="1" fontId="3" fillId="3" borderId="8" xfId="0" applyNumberFormat="1"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top" wrapText="1"/>
      <protection locked="0"/>
    </xf>
    <xf numFmtId="49" fontId="5" fillId="3" borderId="13" xfId="0" applyNumberFormat="1" applyFont="1" applyFill="1" applyBorder="1" applyAlignment="1" applyProtection="1">
      <alignment vertical="top" wrapText="1"/>
      <protection locked="0"/>
    </xf>
    <xf numFmtId="49" fontId="5" fillId="3" borderId="13" xfId="0" applyNumberFormat="1" applyFont="1" applyFill="1" applyBorder="1" applyAlignment="1" applyProtection="1">
      <alignment horizontal="left" vertical="top" wrapText="1"/>
      <protection locked="0"/>
    </xf>
    <xf numFmtId="1" fontId="5" fillId="3" borderId="13" xfId="0"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pplyProtection="1">
      <alignment horizontal="center" vertical="center" wrapText="1"/>
      <protection locked="0"/>
    </xf>
    <xf numFmtId="9" fontId="5" fillId="4" borderId="13" xfId="0" applyNumberFormat="1" applyFont="1" applyFill="1" applyBorder="1" applyAlignment="1" applyProtection="1">
      <alignment horizontal="center" vertical="center" wrapText="1"/>
      <protection locked="0"/>
    </xf>
    <xf numFmtId="2" fontId="5" fillId="3" borderId="13" xfId="0" applyNumberFormat="1" applyFont="1" applyFill="1" applyBorder="1" applyAlignment="1" applyProtection="1">
      <alignment horizontal="center" vertical="center" wrapText="1"/>
      <protection locked="0"/>
    </xf>
    <xf numFmtId="2" fontId="5" fillId="3" borderId="13" xfId="1" applyNumberFormat="1" applyFont="1" applyFill="1" applyBorder="1" applyAlignment="1" applyProtection="1">
      <alignment horizontal="center" vertical="center" wrapText="1"/>
      <protection locked="0"/>
    </xf>
    <xf numFmtId="165" fontId="5" fillId="0" borderId="13" xfId="0" applyNumberFormat="1" applyFont="1" applyFill="1" applyBorder="1" applyAlignment="1" applyProtection="1">
      <alignment horizontal="center" vertical="center" wrapText="1"/>
      <protection locked="0"/>
    </xf>
    <xf numFmtId="2" fontId="5" fillId="2" borderId="13" xfId="1"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pplyProtection="1">
      <alignment vertical="center" wrapText="1"/>
      <protection locked="0"/>
    </xf>
    <xf numFmtId="0" fontId="5" fillId="3" borderId="1" xfId="0" applyFont="1" applyFill="1" applyBorder="1" applyAlignment="1" applyProtection="1">
      <alignment horizontal="center" vertical="top" wrapText="1"/>
      <protection locked="0"/>
    </xf>
    <xf numFmtId="49" fontId="5" fillId="3" borderId="1" xfId="0" applyNumberFormat="1" applyFont="1" applyFill="1" applyBorder="1" applyAlignment="1" applyProtection="1">
      <alignment vertical="top" wrapText="1"/>
      <protection locked="0"/>
    </xf>
    <xf numFmtId="49" fontId="5" fillId="3" borderId="1" xfId="0" applyNumberFormat="1" applyFont="1" applyFill="1" applyBorder="1" applyAlignment="1" applyProtection="1">
      <alignment horizontal="left" vertical="top" wrapText="1"/>
      <protection locked="0"/>
    </xf>
    <xf numFmtId="9" fontId="5" fillId="4" borderId="1" xfId="0" applyNumberFormat="1" applyFont="1" applyFill="1" applyBorder="1" applyAlignment="1" applyProtection="1">
      <alignment horizontal="center" vertical="center" wrapText="1"/>
      <protection locked="0"/>
    </xf>
    <xf numFmtId="2" fontId="5" fillId="2" borderId="1" xfId="1" applyNumberFormat="1" applyFont="1" applyFill="1" applyBorder="1" applyAlignment="1" applyProtection="1">
      <alignment horizontal="center" vertical="center" wrapText="1"/>
      <protection locked="0"/>
    </xf>
    <xf numFmtId="0" fontId="5" fillId="2" borderId="1" xfId="0" applyFont="1" applyFill="1" applyBorder="1" applyProtection="1">
      <protection locked="0"/>
    </xf>
    <xf numFmtId="165" fontId="5" fillId="0" borderId="14"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vertical="top" wrapText="1"/>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Protection="1">
      <protection locked="0"/>
    </xf>
    <xf numFmtId="0" fontId="5" fillId="0" borderId="1" xfId="0" applyFont="1" applyFill="1" applyBorder="1" applyAlignment="1" applyProtection="1">
      <alignment horizontal="center" vertical="center" wrapText="1"/>
      <protection locked="0"/>
    </xf>
    <xf numFmtId="0" fontId="0" fillId="2" borderId="0" xfId="0" applyFill="1" applyAlignment="1" applyProtection="1">
      <alignment horizontal="center" vertical="top"/>
      <protection locked="0"/>
    </xf>
    <xf numFmtId="0" fontId="0" fillId="2" borderId="0" xfId="0" applyFill="1" applyAlignment="1" applyProtection="1">
      <alignment vertical="top"/>
      <protection locked="0"/>
    </xf>
    <xf numFmtId="1" fontId="0" fillId="2" borderId="0" xfId="0" applyNumberFormat="1" applyFill="1" applyProtection="1">
      <protection locked="0"/>
    </xf>
    <xf numFmtId="0" fontId="5" fillId="2" borderId="13" xfId="0" applyFont="1" applyFill="1" applyBorder="1" applyAlignment="1" applyProtection="1">
      <alignment wrapText="1"/>
      <protection locked="0"/>
    </xf>
    <xf numFmtId="165" fontId="20" fillId="3" borderId="1" xfId="0" applyNumberFormat="1" applyFont="1" applyFill="1" applyBorder="1" applyAlignment="1" applyProtection="1">
      <alignment horizontal="center" vertical="center" wrapText="1"/>
      <protection locked="0"/>
    </xf>
    <xf numFmtId="2" fontId="20" fillId="3" borderId="13" xfId="0" applyNumberFormat="1" applyFont="1" applyFill="1" applyBorder="1" applyAlignment="1" applyProtection="1">
      <alignment horizontal="center" vertical="center" wrapText="1"/>
      <protection locked="0"/>
    </xf>
    <xf numFmtId="0" fontId="5" fillId="3" borderId="36" xfId="0" applyFont="1" applyFill="1" applyBorder="1" applyAlignment="1" applyProtection="1">
      <alignment horizontal="center" vertical="top" wrapText="1"/>
      <protection locked="0"/>
    </xf>
    <xf numFmtId="49" fontId="5" fillId="3" borderId="30" xfId="0" applyNumberFormat="1" applyFont="1" applyFill="1" applyBorder="1" applyAlignment="1" applyProtection="1">
      <alignment vertical="top" wrapText="1"/>
      <protection locked="0"/>
    </xf>
    <xf numFmtId="0" fontId="5" fillId="3" borderId="30" xfId="0" applyFont="1" applyFill="1" applyBorder="1" applyAlignment="1" applyProtection="1">
      <alignment vertical="top" wrapText="1"/>
      <protection locked="0"/>
    </xf>
    <xf numFmtId="1" fontId="5" fillId="3" borderId="30" xfId="0" applyNumberFormat="1" applyFont="1" applyFill="1" applyBorder="1" applyAlignment="1" applyProtection="1">
      <alignment horizontal="center" vertical="center" wrapText="1"/>
      <protection locked="0"/>
    </xf>
    <xf numFmtId="167" fontId="5" fillId="3" borderId="30" xfId="0" applyNumberFormat="1" applyFont="1" applyFill="1" applyBorder="1" applyAlignment="1" applyProtection="1">
      <alignment horizontal="center" vertical="center" wrapText="1"/>
      <protection locked="0"/>
    </xf>
    <xf numFmtId="165" fontId="5" fillId="3" borderId="30" xfId="0" applyNumberFormat="1" applyFont="1" applyFill="1" applyBorder="1" applyAlignment="1" applyProtection="1">
      <alignment horizontal="center" vertical="center" wrapText="1"/>
      <protection locked="0"/>
    </xf>
    <xf numFmtId="167" fontId="5" fillId="0" borderId="30" xfId="0" applyNumberFormat="1" applyFont="1" applyFill="1" applyBorder="1" applyAlignment="1" applyProtection="1">
      <alignment horizontal="center" vertical="center" wrapText="1"/>
      <protection locked="0"/>
    </xf>
    <xf numFmtId="165" fontId="5" fillId="0" borderId="30" xfId="0" quotePrefix="1" applyNumberFormat="1" applyFont="1" applyFill="1" applyBorder="1" applyAlignment="1" applyProtection="1">
      <alignment horizontal="center" vertical="center" wrapText="1"/>
      <protection locked="0"/>
    </xf>
    <xf numFmtId="2" fontId="5" fillId="3" borderId="30" xfId="0" applyNumberFormat="1" applyFont="1" applyFill="1" applyBorder="1" applyAlignment="1" applyProtection="1">
      <alignment horizontal="center" vertical="center" wrapText="1"/>
      <protection locked="0"/>
    </xf>
    <xf numFmtId="2" fontId="5" fillId="3" borderId="30" xfId="1" applyNumberFormat="1"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top" wrapText="1"/>
      <protection locked="0"/>
    </xf>
    <xf numFmtId="49" fontId="5" fillId="3" borderId="11" xfId="0" applyNumberFormat="1" applyFont="1" applyFill="1" applyBorder="1" applyAlignment="1" applyProtection="1">
      <alignment vertical="top" wrapText="1"/>
      <protection locked="0"/>
    </xf>
    <xf numFmtId="49" fontId="5" fillId="3" borderId="11" xfId="0" applyNumberFormat="1" applyFont="1" applyFill="1" applyBorder="1" applyAlignment="1" applyProtection="1">
      <alignment horizontal="left" vertical="top" wrapText="1"/>
      <protection locked="0"/>
    </xf>
    <xf numFmtId="1" fontId="5" fillId="3" borderId="11" xfId="0" applyNumberFormat="1" applyFont="1" applyFill="1" applyBorder="1" applyAlignment="1" applyProtection="1">
      <alignment horizontal="center" vertical="center" wrapText="1"/>
      <protection locked="0"/>
    </xf>
    <xf numFmtId="165" fontId="5" fillId="3" borderId="11" xfId="0" applyNumberFormat="1" applyFont="1" applyFill="1" applyBorder="1" applyAlignment="1" applyProtection="1">
      <alignment horizontal="center" vertical="center" wrapText="1"/>
      <protection locked="0"/>
    </xf>
    <xf numFmtId="165" fontId="5" fillId="0" borderId="11" xfId="0" quotePrefix="1" applyNumberFormat="1" applyFont="1" applyFill="1" applyBorder="1" applyAlignment="1" applyProtection="1">
      <alignment horizontal="center" vertical="center" wrapText="1"/>
      <protection locked="0"/>
    </xf>
    <xf numFmtId="9" fontId="5" fillId="4" borderId="11" xfId="0" applyNumberFormat="1" applyFont="1" applyFill="1" applyBorder="1" applyAlignment="1" applyProtection="1">
      <alignment horizontal="center" vertical="center" wrapText="1"/>
      <protection locked="0"/>
    </xf>
    <xf numFmtId="2" fontId="5" fillId="3" borderId="11" xfId="0" applyNumberFormat="1" applyFont="1" applyFill="1" applyBorder="1" applyAlignment="1" applyProtection="1">
      <alignment horizontal="center" vertical="center" wrapText="1"/>
      <protection locked="0"/>
    </xf>
    <xf numFmtId="2" fontId="5" fillId="3" borderId="11" xfId="1" applyNumberFormat="1" applyFont="1" applyFill="1" applyBorder="1" applyAlignment="1" applyProtection="1">
      <alignment horizontal="center" vertical="center" wrapText="1"/>
      <protection locked="0"/>
    </xf>
    <xf numFmtId="164" fontId="5" fillId="0" borderId="0" xfId="0" applyNumberFormat="1" applyFont="1" applyFill="1" applyAlignment="1" applyProtection="1">
      <alignment horizontal="left"/>
      <protection locked="0"/>
    </xf>
    <xf numFmtId="0" fontId="5" fillId="11" borderId="13" xfId="0" applyFont="1" applyFill="1" applyBorder="1" applyAlignment="1" applyProtection="1">
      <alignment vertical="center" wrapText="1"/>
      <protection locked="0"/>
    </xf>
    <xf numFmtId="2" fontId="5" fillId="0" borderId="1" xfId="1" applyNumberFormat="1" applyFont="1" applyFill="1" applyBorder="1" applyAlignment="1" applyProtection="1">
      <alignment horizontal="center" vertical="center" wrapText="1"/>
      <protection locked="0"/>
    </xf>
    <xf numFmtId="49" fontId="5" fillId="0" borderId="13" xfId="1" applyNumberFormat="1" applyFont="1" applyFill="1" applyBorder="1" applyAlignment="1" applyProtection="1">
      <alignment vertical="center" wrapText="1"/>
      <protection locked="0"/>
    </xf>
    <xf numFmtId="165" fontId="5" fillId="13" borderId="1" xfId="0" applyNumberFormat="1" applyFont="1" applyFill="1" applyBorder="1" applyAlignment="1" applyProtection="1">
      <alignment horizontal="center" vertical="center" wrapText="1"/>
      <protection locked="0"/>
    </xf>
    <xf numFmtId="2" fontId="5" fillId="13" borderId="1" xfId="1" applyNumberFormat="1" applyFont="1" applyFill="1" applyBorder="1" applyAlignment="1" applyProtection="1">
      <alignment horizontal="center" vertical="center" wrapText="1"/>
      <protection locked="0"/>
    </xf>
    <xf numFmtId="2" fontId="5" fillId="13" borderId="13" xfId="1" applyNumberFormat="1" applyFont="1" applyFill="1" applyBorder="1" applyAlignment="1" applyProtection="1">
      <alignment horizontal="center" vertical="center" wrapText="1"/>
      <protection locked="0"/>
    </xf>
    <xf numFmtId="49" fontId="5" fillId="13" borderId="13" xfId="1" applyNumberFormat="1" applyFont="1" applyFill="1" applyBorder="1" applyAlignment="1" applyProtection="1">
      <alignment vertical="center" wrapText="1"/>
      <protection locked="0"/>
    </xf>
    <xf numFmtId="49" fontId="5" fillId="13" borderId="13" xfId="1" applyNumberFormat="1" applyFont="1" applyFill="1" applyBorder="1" applyAlignment="1" applyProtection="1">
      <alignment vertical="top" wrapText="1"/>
      <protection locked="0"/>
    </xf>
    <xf numFmtId="165" fontId="5" fillId="13" borderId="14" xfId="0" applyNumberFormat="1" applyFont="1" applyFill="1" applyBorder="1" applyAlignment="1" applyProtection="1">
      <alignment horizontal="center" vertical="center" wrapText="1"/>
      <protection locked="0"/>
    </xf>
    <xf numFmtId="2" fontId="5" fillId="13" borderId="1" xfId="0" applyNumberFormat="1" applyFont="1" applyFill="1" applyBorder="1" applyAlignment="1" applyProtection="1">
      <alignment horizontal="center" vertical="center"/>
      <protection locked="0"/>
    </xf>
    <xf numFmtId="0" fontId="28" fillId="13" borderId="29" xfId="0" applyFont="1" applyFill="1" applyBorder="1" applyAlignment="1">
      <alignment vertical="center" wrapText="1"/>
    </xf>
    <xf numFmtId="0" fontId="28" fillId="13" borderId="13" xfId="0" applyFont="1" applyFill="1" applyBorder="1" applyAlignment="1">
      <alignment vertical="center" wrapText="1"/>
    </xf>
    <xf numFmtId="0" fontId="5" fillId="11" borderId="1" xfId="0" applyFont="1" applyFill="1" applyBorder="1" applyAlignment="1" applyProtection="1">
      <alignment vertical="center" wrapText="1"/>
      <protection locked="0"/>
    </xf>
    <xf numFmtId="0" fontId="6" fillId="11" borderId="1" xfId="0" applyFont="1" applyFill="1" applyBorder="1" applyAlignment="1" applyProtection="1">
      <alignment vertical="top" wrapText="1"/>
      <protection locked="0"/>
    </xf>
    <xf numFmtId="9" fontId="36" fillId="4" borderId="30" xfId="0" applyNumberFormat="1" applyFont="1" applyFill="1" applyBorder="1" applyAlignment="1" applyProtection="1">
      <alignment horizontal="center" vertical="center" wrapText="1"/>
      <protection locked="0"/>
    </xf>
    <xf numFmtId="164" fontId="36" fillId="0" borderId="0" xfId="0" applyNumberFormat="1" applyFont="1" applyFill="1" applyAlignment="1" applyProtection="1">
      <alignment horizontal="left"/>
      <protection locked="0"/>
    </xf>
    <xf numFmtId="165" fontId="5" fillId="11" borderId="30" xfId="0" quotePrefix="1" applyNumberFormat="1" applyFont="1" applyFill="1" applyBorder="1" applyAlignment="1" applyProtection="1">
      <alignment horizontal="center" vertical="center" wrapText="1"/>
      <protection locked="0"/>
    </xf>
    <xf numFmtId="0" fontId="36" fillId="11" borderId="30" xfId="0" quotePrefix="1" applyNumberFormat="1" applyFont="1" applyFill="1" applyBorder="1" applyAlignment="1" applyProtection="1">
      <alignment horizontal="center" vertical="center" wrapText="1"/>
      <protection locked="0"/>
    </xf>
    <xf numFmtId="165"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165" fontId="5" fillId="2" borderId="1" xfId="0" applyNumberFormat="1" applyFont="1" applyFill="1" applyBorder="1" applyAlignment="1" applyProtection="1">
      <alignment horizontal="center" vertical="center" wrapText="1"/>
      <protection locked="0"/>
    </xf>
    <xf numFmtId="0" fontId="5" fillId="13" borderId="13" xfId="0" applyFont="1" applyFill="1" applyBorder="1" applyAlignment="1" applyProtection="1">
      <alignment horizontal="left" vertical="top" wrapText="1"/>
      <protection locked="0"/>
    </xf>
    <xf numFmtId="0" fontId="5" fillId="13" borderId="1" xfId="0" applyFont="1" applyFill="1" applyBorder="1" applyAlignment="1" applyProtection="1">
      <alignment vertical="top" wrapText="1"/>
      <protection locked="0"/>
    </xf>
    <xf numFmtId="165" fontId="5" fillId="2" borderId="30" xfId="0" quotePrefix="1"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wrapText="1"/>
      <protection locked="0"/>
    </xf>
    <xf numFmtId="9" fontId="5" fillId="13" borderId="1" xfId="0" applyNumberFormat="1" applyFont="1" applyFill="1" applyBorder="1" applyAlignment="1" applyProtection="1">
      <alignment horizontal="center" vertical="center" wrapText="1"/>
      <protection locked="0"/>
    </xf>
    <xf numFmtId="2" fontId="6" fillId="0" borderId="13" xfId="1" applyNumberFormat="1" applyFont="1" applyFill="1" applyBorder="1" applyAlignment="1" applyProtection="1">
      <alignment horizontal="center" vertical="center" wrapText="1"/>
      <protection locked="0"/>
    </xf>
    <xf numFmtId="2" fontId="6" fillId="0" borderId="1" xfId="1" applyNumberFormat="1" applyFont="1" applyFill="1" applyBorder="1" applyAlignment="1" applyProtection="1">
      <alignment horizontal="center" vertical="center" wrapText="1"/>
      <protection locked="0"/>
    </xf>
    <xf numFmtId="0" fontId="37" fillId="11" borderId="49" xfId="0" applyFont="1" applyFill="1" applyBorder="1" applyAlignment="1" applyProtection="1">
      <alignment vertical="top" wrapText="1"/>
      <protection locked="0"/>
    </xf>
    <xf numFmtId="0" fontId="5" fillId="3" borderId="37" xfId="0" applyFont="1" applyFill="1" applyBorder="1" applyAlignment="1" applyProtection="1">
      <alignment horizontal="center" vertical="top" wrapText="1"/>
      <protection locked="0"/>
    </xf>
    <xf numFmtId="49" fontId="5" fillId="3" borderId="26" xfId="0" applyNumberFormat="1" applyFont="1" applyFill="1" applyBorder="1" applyAlignment="1" applyProtection="1">
      <alignment vertical="top" wrapText="1"/>
      <protection locked="0"/>
    </xf>
    <xf numFmtId="0" fontId="5" fillId="3" borderId="26" xfId="0" applyFont="1" applyFill="1" applyBorder="1" applyAlignment="1" applyProtection="1">
      <alignment vertical="top" wrapText="1"/>
      <protection locked="0"/>
    </xf>
    <xf numFmtId="1" fontId="5" fillId="3" borderId="26" xfId="0" applyNumberFormat="1" applyFont="1" applyFill="1" applyBorder="1" applyAlignment="1" applyProtection="1">
      <alignment horizontal="center" vertical="center" wrapText="1"/>
      <protection locked="0"/>
    </xf>
    <xf numFmtId="167" fontId="5" fillId="3" borderId="26" xfId="0" applyNumberFormat="1" applyFont="1" applyFill="1" applyBorder="1" applyAlignment="1" applyProtection="1">
      <alignment horizontal="center" vertical="center" wrapText="1"/>
      <protection locked="0"/>
    </xf>
    <xf numFmtId="165" fontId="5" fillId="3" borderId="26" xfId="0" applyNumberFormat="1" applyFont="1" applyFill="1" applyBorder="1" applyAlignment="1" applyProtection="1">
      <alignment horizontal="center" vertical="center" wrapText="1"/>
      <protection locked="0"/>
    </xf>
    <xf numFmtId="167" fontId="5" fillId="0" borderId="26" xfId="0" applyNumberFormat="1" applyFont="1" applyFill="1" applyBorder="1" applyAlignment="1" applyProtection="1">
      <alignment horizontal="center" vertical="center" wrapText="1"/>
      <protection locked="0"/>
    </xf>
    <xf numFmtId="165" fontId="5" fillId="0" borderId="26" xfId="0" quotePrefix="1" applyNumberFormat="1" applyFont="1" applyFill="1" applyBorder="1" applyAlignment="1" applyProtection="1">
      <alignment horizontal="center" vertical="center" wrapText="1"/>
      <protection locked="0"/>
    </xf>
    <xf numFmtId="9" fontId="36" fillId="4" borderId="26" xfId="0" applyNumberFormat="1" applyFont="1" applyFill="1" applyBorder="1" applyAlignment="1" applyProtection="1">
      <alignment horizontal="center" vertical="center" wrapText="1"/>
      <protection locked="0"/>
    </xf>
    <xf numFmtId="2" fontId="5" fillId="3" borderId="26" xfId="0" applyNumberFormat="1" applyFont="1" applyFill="1" applyBorder="1" applyAlignment="1" applyProtection="1">
      <alignment horizontal="center" vertical="center" wrapText="1"/>
      <protection locked="0"/>
    </xf>
    <xf numFmtId="2" fontId="5" fillId="3" borderId="26" xfId="1" applyNumberFormat="1" applyFont="1" applyFill="1" applyBorder="1" applyAlignment="1" applyProtection="1">
      <alignment horizontal="center" vertical="center" wrapText="1"/>
      <protection locked="0"/>
    </xf>
    <xf numFmtId="165" fontId="5" fillId="11" borderId="26" xfId="0" quotePrefix="1" applyNumberFormat="1" applyFont="1" applyFill="1" applyBorder="1" applyAlignment="1" applyProtection="1">
      <alignment horizontal="center" vertical="center" wrapText="1"/>
      <protection locked="0"/>
    </xf>
    <xf numFmtId="0" fontId="36" fillId="11" borderId="26" xfId="0" quotePrefix="1" applyNumberFormat="1" applyFont="1" applyFill="1" applyBorder="1" applyAlignment="1" applyProtection="1">
      <alignment horizontal="center" vertical="center" wrapText="1"/>
      <protection locked="0"/>
    </xf>
    <xf numFmtId="165" fontId="5" fillId="2" borderId="26" xfId="0" quotePrefix="1" applyNumberFormat="1" applyFont="1" applyFill="1" applyBorder="1" applyAlignment="1" applyProtection="1">
      <alignment horizontal="center" vertical="center" wrapText="1"/>
      <protection locked="0"/>
    </xf>
    <xf numFmtId="165" fontId="5" fillId="2" borderId="34" xfId="0" quotePrefix="1" applyNumberFormat="1" applyFont="1" applyFill="1" applyBorder="1" applyAlignment="1" applyProtection="1">
      <alignment horizontal="center" vertical="center" wrapText="1"/>
      <protection locked="0"/>
    </xf>
    <xf numFmtId="0" fontId="26" fillId="11" borderId="13" xfId="0" applyFont="1" applyFill="1" applyBorder="1" applyAlignment="1" applyProtection="1">
      <alignment vertical="top" wrapText="1"/>
      <protection locked="0"/>
    </xf>
    <xf numFmtId="0" fontId="5" fillId="2" borderId="8" xfId="0" applyFont="1" applyFill="1" applyBorder="1" applyProtection="1">
      <protection locked="0"/>
    </xf>
    <xf numFmtId="0" fontId="28" fillId="13" borderId="1" xfId="0" applyFont="1" applyFill="1" applyBorder="1" applyAlignment="1">
      <alignment vertical="center" wrapText="1"/>
    </xf>
    <xf numFmtId="0" fontId="3" fillId="3" borderId="1" xfId="0" applyFont="1" applyFill="1" applyBorder="1" applyAlignment="1" applyProtection="1">
      <alignment vertical="center"/>
      <protection locked="0"/>
    </xf>
    <xf numFmtId="164" fontId="6" fillId="0" borderId="1" xfId="0" applyNumberFormat="1" applyFont="1" applyFill="1" applyBorder="1" applyAlignment="1" applyProtection="1">
      <alignment horizontal="left"/>
      <protection locked="0"/>
    </xf>
    <xf numFmtId="0" fontId="5" fillId="2" borderId="1" xfId="0" applyFont="1" applyFill="1" applyBorder="1" applyAlignment="1" applyProtection="1">
      <protection locked="0"/>
    </xf>
    <xf numFmtId="0" fontId="5" fillId="2" borderId="1" xfId="0" applyFont="1" applyFill="1" applyBorder="1" applyAlignment="1" applyProtection="1">
      <alignment horizontal="center" vertical="center"/>
      <protection locked="0"/>
    </xf>
    <xf numFmtId="0" fontId="10" fillId="2" borderId="1" xfId="2" applyFont="1" applyFill="1" applyBorder="1" applyAlignment="1" applyProtection="1">
      <alignment vertical="center"/>
      <protection locked="0"/>
    </xf>
    <xf numFmtId="49" fontId="5" fillId="0" borderId="1" xfId="0" applyNumberFormat="1" applyFont="1" applyFill="1" applyBorder="1" applyAlignment="1" applyProtection="1">
      <protection locked="0"/>
    </xf>
    <xf numFmtId="0" fontId="5" fillId="3" borderId="1" xfId="0" applyFont="1" applyFill="1" applyBorder="1" applyAlignment="1" applyProtection="1">
      <alignment horizontal="center" vertical="center" wrapText="1"/>
      <protection locked="0"/>
    </xf>
    <xf numFmtId="49" fontId="5" fillId="3" borderId="1" xfId="0" applyNumberFormat="1" applyFont="1" applyFill="1" applyBorder="1" applyAlignment="1" applyProtection="1">
      <alignment vertical="center" wrapText="1"/>
      <protection locked="0"/>
    </xf>
    <xf numFmtId="49" fontId="20" fillId="3" borderId="1" xfId="0" applyNumberFormat="1" applyFont="1" applyFill="1" applyBorder="1" applyAlignment="1" applyProtection="1">
      <alignment horizontal="left" vertical="center" wrapText="1"/>
      <protection locked="0"/>
    </xf>
    <xf numFmtId="49" fontId="5" fillId="3" borderId="1" xfId="0" applyNumberFormat="1" applyFont="1" applyFill="1" applyBorder="1" applyAlignment="1" applyProtection="1">
      <alignment horizontal="left" vertical="center" wrapText="1"/>
      <protection locked="0"/>
    </xf>
    <xf numFmtId="165" fontId="29" fillId="3" borderId="1" xfId="0" applyNumberFormat="1" applyFont="1" applyFill="1" applyBorder="1" applyAlignment="1" applyProtection="1">
      <alignment horizontal="center" vertical="center" wrapText="1"/>
      <protection locked="0"/>
    </xf>
    <xf numFmtId="2" fontId="11" fillId="2" borderId="1" xfId="1" applyNumberFormat="1" applyFont="1" applyFill="1" applyBorder="1" applyAlignment="1" applyProtection="1">
      <alignment horizontal="center" vertical="center" wrapText="1"/>
      <protection locked="0"/>
    </xf>
    <xf numFmtId="164" fontId="6" fillId="0" borderId="0" xfId="9" applyNumberFormat="1" applyFont="1" applyAlignment="1" applyProtection="1">
      <alignment horizontal="left"/>
      <protection locked="0"/>
    </xf>
    <xf numFmtId="49" fontId="5" fillId="0" borderId="0" xfId="9" applyNumberFormat="1" applyFont="1" applyProtection="1">
      <protection locked="0"/>
    </xf>
    <xf numFmtId="1" fontId="5" fillId="3" borderId="13" xfId="9" applyNumberFormat="1" applyFont="1" applyFill="1" applyBorder="1" applyAlignment="1" applyProtection="1">
      <alignment horizontal="center" vertical="center" wrapText="1"/>
      <protection locked="0"/>
    </xf>
    <xf numFmtId="0" fontId="5" fillId="2" borderId="13" xfId="9" applyFont="1" applyFill="1" applyBorder="1" applyAlignment="1" applyProtection="1">
      <alignment horizontal="left" vertical="center" wrapText="1"/>
      <protection locked="0"/>
    </xf>
    <xf numFmtId="9" fontId="5" fillId="4" borderId="1" xfId="9" applyNumberFormat="1" applyFont="1" applyFill="1" applyBorder="1" applyAlignment="1" applyProtection="1">
      <alignment horizontal="center" vertical="center" wrapText="1"/>
      <protection locked="0"/>
    </xf>
    <xf numFmtId="0" fontId="5" fillId="0" borderId="1" xfId="9" applyFont="1" applyBorder="1" applyAlignment="1" applyProtection="1">
      <alignment vertical="center" wrapText="1"/>
      <protection locked="0"/>
    </xf>
    <xf numFmtId="165" fontId="6" fillId="3" borderId="1" xfId="9" applyNumberFormat="1" applyFont="1" applyFill="1" applyBorder="1" applyAlignment="1" applyProtection="1">
      <alignment horizontal="center" vertical="center" wrapText="1"/>
      <protection locked="0"/>
    </xf>
    <xf numFmtId="0" fontId="5" fillId="0" borderId="13" xfId="9" applyFont="1" applyBorder="1" applyAlignment="1" applyProtection="1">
      <alignment vertical="center" wrapText="1"/>
      <protection locked="0"/>
    </xf>
    <xf numFmtId="1" fontId="5" fillId="3" borderId="13" xfId="10" applyNumberFormat="1" applyFont="1" applyFill="1" applyBorder="1" applyAlignment="1" applyProtection="1">
      <alignment horizontal="center" vertical="center" wrapText="1"/>
      <protection locked="0"/>
    </xf>
    <xf numFmtId="165" fontId="5" fillId="3" borderId="1" xfId="9" applyNumberFormat="1" applyFont="1" applyFill="1" applyBorder="1" applyAlignment="1" applyProtection="1">
      <alignment horizontal="center" vertical="center" wrapText="1"/>
      <protection locked="0"/>
    </xf>
    <xf numFmtId="165" fontId="5" fillId="0" borderId="1" xfId="9" applyNumberFormat="1" applyFont="1" applyFill="1" applyBorder="1" applyAlignment="1" applyProtection="1">
      <alignment horizontal="center" vertical="center" wrapText="1"/>
      <protection locked="0"/>
    </xf>
    <xf numFmtId="165" fontId="5" fillId="0" borderId="14" xfId="9" applyNumberFormat="1" applyFont="1" applyFill="1" applyBorder="1" applyAlignment="1" applyProtection="1">
      <alignment horizontal="center" vertical="center" wrapText="1"/>
      <protection locked="0"/>
    </xf>
    <xf numFmtId="2" fontId="5" fillId="3" borderId="1" xfId="9" applyNumberFormat="1" applyFont="1" applyFill="1" applyBorder="1" applyAlignment="1" applyProtection="1">
      <alignment horizontal="center" vertical="center" wrapText="1"/>
      <protection locked="0"/>
    </xf>
    <xf numFmtId="0" fontId="5" fillId="3" borderId="1" xfId="9" applyFont="1" applyFill="1" applyBorder="1" applyAlignment="1" applyProtection="1">
      <alignment horizontal="center" vertical="center"/>
      <protection locked="0"/>
    </xf>
    <xf numFmtId="0" fontId="5" fillId="0" borderId="1" xfId="9" applyFont="1" applyFill="1" applyBorder="1" applyAlignment="1" applyProtection="1">
      <alignment horizontal="center" vertical="center"/>
      <protection locked="0"/>
    </xf>
    <xf numFmtId="0" fontId="5" fillId="0" borderId="1" xfId="9" applyFont="1" applyFill="1" applyBorder="1" applyProtection="1">
      <protection locked="0"/>
    </xf>
    <xf numFmtId="0" fontId="5" fillId="0" borderId="1" xfId="9" applyFont="1" applyFill="1" applyBorder="1" applyAlignment="1" applyProtection="1">
      <alignment horizontal="center" vertical="center" wrapText="1"/>
      <protection locked="0"/>
    </xf>
    <xf numFmtId="2" fontId="5" fillId="3" borderId="1" xfId="10" applyNumberFormat="1" applyFont="1" applyFill="1" applyBorder="1" applyAlignment="1" applyProtection="1">
      <alignment horizontal="center" vertical="center" wrapText="1"/>
      <protection locked="0"/>
    </xf>
    <xf numFmtId="0" fontId="5" fillId="2" borderId="13" xfId="9" applyFont="1" applyFill="1" applyBorder="1" applyProtection="1">
      <protection locked="0"/>
    </xf>
    <xf numFmtId="0" fontId="5" fillId="0" borderId="1" xfId="9" applyFont="1" applyBorder="1" applyAlignment="1" applyProtection="1">
      <alignment horizontal="center" vertical="center" wrapText="1"/>
      <protection locked="0"/>
    </xf>
    <xf numFmtId="2" fontId="5" fillId="3" borderId="13" xfId="9" applyNumberFormat="1" applyFont="1" applyFill="1" applyBorder="1" applyAlignment="1" applyProtection="1">
      <alignment horizontal="center" vertical="center" wrapText="1"/>
      <protection locked="0"/>
    </xf>
    <xf numFmtId="0" fontId="5" fillId="2" borderId="13" xfId="9" applyFont="1" applyFill="1" applyBorder="1" applyAlignment="1" applyProtection="1">
      <alignment vertical="top" wrapText="1"/>
      <protection locked="0"/>
    </xf>
    <xf numFmtId="0" fontId="5" fillId="2" borderId="1" xfId="9" applyFont="1" applyFill="1" applyBorder="1" applyAlignment="1" applyProtection="1">
      <alignment horizontal="left" vertical="top" wrapText="1"/>
      <protection locked="0"/>
    </xf>
    <xf numFmtId="165" fontId="20" fillId="0" borderId="1" xfId="9" applyNumberFormat="1" applyFont="1" applyBorder="1" applyAlignment="1" applyProtection="1">
      <alignment horizontal="center" vertical="center" wrapText="1"/>
      <protection locked="0"/>
    </xf>
    <xf numFmtId="9" fontId="20" fillId="4" borderId="1" xfId="9" applyNumberFormat="1" applyFont="1" applyFill="1" applyBorder="1" applyAlignment="1" applyProtection="1">
      <alignment horizontal="center" vertical="center" wrapText="1"/>
      <protection locked="0"/>
    </xf>
    <xf numFmtId="165" fontId="20" fillId="0" borderId="14" xfId="9" applyNumberFormat="1" applyFont="1" applyBorder="1" applyAlignment="1" applyProtection="1">
      <alignment horizontal="center" vertical="center" wrapText="1"/>
      <protection locked="0"/>
    </xf>
    <xf numFmtId="165" fontId="5" fillId="0" borderId="13" xfId="9" applyNumberFormat="1" applyFont="1" applyBorder="1" applyAlignment="1" applyProtection="1">
      <alignment horizontal="center" vertical="top" wrapText="1"/>
      <protection locked="0"/>
    </xf>
    <xf numFmtId="0" fontId="5" fillId="2" borderId="13" xfId="9" applyFont="1" applyFill="1" applyBorder="1" applyAlignment="1" applyProtection="1">
      <alignment horizontal="left" vertical="top" wrapText="1"/>
      <protection locked="0"/>
    </xf>
    <xf numFmtId="0" fontId="32" fillId="2" borderId="0" xfId="9" applyFill="1" applyAlignment="1" applyProtection="1">
      <alignment vertical="center" wrapText="1"/>
      <protection locked="0"/>
    </xf>
    <xf numFmtId="9" fontId="5" fillId="4" borderId="1" xfId="9" applyNumberFormat="1" applyFont="1" applyFill="1" applyBorder="1" applyAlignment="1" applyProtection="1">
      <alignment horizontal="center" vertical="top" wrapText="1"/>
      <protection locked="0"/>
    </xf>
    <xf numFmtId="49" fontId="5" fillId="2" borderId="1" xfId="10" applyNumberFormat="1" applyFont="1" applyFill="1" applyBorder="1" applyAlignment="1" applyProtection="1">
      <alignment horizontal="center" vertical="top" wrapText="1"/>
      <protection locked="0"/>
    </xf>
    <xf numFmtId="49" fontId="5" fillId="2" borderId="1" xfId="10" applyNumberFormat="1" applyFont="1" applyFill="1" applyBorder="1" applyAlignment="1" applyProtection="1">
      <alignment vertical="top" wrapText="1"/>
      <protection locked="0"/>
    </xf>
    <xf numFmtId="0" fontId="5" fillId="0" borderId="1" xfId="9" applyFont="1" applyBorder="1" applyAlignment="1" applyProtection="1">
      <alignment horizontal="center" vertical="top"/>
      <protection locked="0"/>
    </xf>
    <xf numFmtId="0" fontId="5" fillId="2" borderId="13" xfId="9" quotePrefix="1" applyFont="1" applyFill="1" applyBorder="1" applyAlignment="1" applyProtection="1">
      <alignment vertical="top" wrapText="1"/>
      <protection locked="0"/>
    </xf>
    <xf numFmtId="1" fontId="6" fillId="3" borderId="13" xfId="9" applyNumberFormat="1" applyFont="1" applyFill="1" applyBorder="1" applyAlignment="1" applyProtection="1">
      <alignment horizontal="center" vertical="center" wrapText="1"/>
      <protection locked="0"/>
    </xf>
    <xf numFmtId="2" fontId="20" fillId="2" borderId="1" xfId="10" applyNumberFormat="1" applyFont="1" applyFill="1" applyBorder="1" applyAlignment="1" applyProtection="1">
      <alignment horizontal="center" vertical="center" wrapText="1"/>
      <protection locked="0"/>
    </xf>
    <xf numFmtId="49" fontId="20" fillId="2" borderId="13" xfId="10" applyNumberFormat="1" applyFont="1" applyFill="1" applyBorder="1" applyAlignment="1" applyProtection="1">
      <alignment horizontal="left" vertical="top" wrapText="1"/>
      <protection locked="0"/>
    </xf>
    <xf numFmtId="0" fontId="20" fillId="0" borderId="1" xfId="9" applyFont="1" applyBorder="1" applyAlignment="1" applyProtection="1">
      <alignment vertical="top" wrapText="1"/>
      <protection locked="0"/>
    </xf>
    <xf numFmtId="0" fontId="20" fillId="0" borderId="1" xfId="9" applyFont="1" applyBorder="1" applyAlignment="1" applyProtection="1">
      <alignment horizontal="center" vertical="center"/>
      <protection locked="0"/>
    </xf>
    <xf numFmtId="0" fontId="20" fillId="0" borderId="1" xfId="9" applyFont="1" applyBorder="1" applyAlignment="1" applyProtection="1">
      <alignment horizontal="left" vertical="top" wrapText="1"/>
      <protection locked="0"/>
    </xf>
    <xf numFmtId="0" fontId="20" fillId="0" borderId="1" xfId="9" applyFont="1" applyBorder="1" applyAlignment="1" applyProtection="1">
      <alignment horizontal="left" vertical="center" wrapText="1"/>
      <protection locked="0"/>
    </xf>
    <xf numFmtId="2" fontId="20" fillId="0" borderId="1" xfId="9" applyNumberFormat="1" applyFont="1" applyBorder="1" applyAlignment="1" applyProtection="1">
      <alignment horizontal="center" vertical="center"/>
      <protection locked="0"/>
    </xf>
    <xf numFmtId="165" fontId="5" fillId="0" borderId="13" xfId="9" applyNumberFormat="1"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44" fillId="0" borderId="14" xfId="0" quotePrefix="1" applyFont="1" applyFill="1" applyBorder="1" applyAlignment="1" applyProtection="1">
      <alignment horizontal="left" vertical="top" wrapText="1"/>
      <protection locked="0"/>
    </xf>
    <xf numFmtId="0" fontId="44" fillId="0" borderId="45" xfId="0" quotePrefix="1" applyFont="1" applyFill="1" applyBorder="1" applyAlignment="1" applyProtection="1">
      <alignment horizontal="left" vertical="top" wrapText="1"/>
      <protection locked="0"/>
    </xf>
    <xf numFmtId="0" fontId="40" fillId="0" borderId="32" xfId="0" applyFont="1" applyFill="1" applyBorder="1" applyAlignment="1" applyProtection="1">
      <alignment horizontal="left" vertical="center" wrapText="1"/>
      <protection locked="0"/>
    </xf>
    <xf numFmtId="0" fontId="40" fillId="0" borderId="46" xfId="0" applyFont="1" applyFill="1" applyBorder="1" applyAlignment="1" applyProtection="1">
      <alignment horizontal="left" vertical="center" wrapText="1"/>
      <protection locked="0"/>
    </xf>
    <xf numFmtId="0" fontId="40" fillId="0" borderId="47" xfId="0" applyFont="1" applyFill="1" applyBorder="1" applyAlignment="1" applyProtection="1">
      <alignment horizontal="left" vertical="center" wrapText="1"/>
      <protection locked="0"/>
    </xf>
    <xf numFmtId="0" fontId="40" fillId="0" borderId="48"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45" xfId="0" applyFont="1" applyFill="1" applyBorder="1" applyAlignment="1" applyProtection="1">
      <alignment horizontal="left" vertical="center" wrapText="1"/>
      <protection locked="0"/>
    </xf>
    <xf numFmtId="0" fontId="43" fillId="2" borderId="41" xfId="0" applyFont="1" applyFill="1" applyBorder="1" applyAlignment="1" applyProtection="1">
      <alignment horizontal="center" vertical="center" wrapText="1"/>
      <protection locked="0"/>
    </xf>
    <xf numFmtId="0" fontId="43" fillId="2" borderId="42" xfId="0" applyFont="1" applyFill="1" applyBorder="1" applyAlignment="1" applyProtection="1">
      <alignment horizontal="center" vertical="center" wrapText="1"/>
      <protection locked="0"/>
    </xf>
    <xf numFmtId="0" fontId="43" fillId="2" borderId="43" xfId="0" applyFont="1" applyFill="1" applyBorder="1" applyAlignment="1" applyProtection="1">
      <alignment horizontal="center" vertical="center" wrapText="1"/>
      <protection locked="0"/>
    </xf>
    <xf numFmtId="0" fontId="43" fillId="2" borderId="44" xfId="0" applyFont="1" applyFill="1" applyBorder="1" applyAlignment="1" applyProtection="1">
      <alignment horizontal="center" vertical="center" wrapText="1"/>
      <protection locked="0"/>
    </xf>
    <xf numFmtId="49" fontId="20" fillId="3" borderId="32" xfId="0" applyNumberFormat="1" applyFont="1" applyFill="1" applyBorder="1" applyAlignment="1" applyProtection="1">
      <alignment horizontal="center" vertical="top" wrapText="1"/>
      <protection locked="0"/>
    </xf>
    <xf numFmtId="49" fontId="20" fillId="3" borderId="33" xfId="0" applyNumberFormat="1" applyFont="1" applyFill="1" applyBorder="1" applyAlignment="1" applyProtection="1">
      <alignment horizontal="center" vertical="top" wrapText="1"/>
      <protection locked="0"/>
    </xf>
    <xf numFmtId="0" fontId="3" fillId="3" borderId="2" xfId="9" applyFont="1" applyFill="1" applyBorder="1" applyAlignment="1" applyProtection="1">
      <alignment horizontal="center" vertical="center"/>
      <protection locked="0"/>
    </xf>
    <xf numFmtId="0" fontId="3" fillId="3" borderId="3" xfId="9" applyFont="1" applyFill="1" applyBorder="1" applyAlignment="1" applyProtection="1">
      <alignment horizontal="center" vertical="center"/>
      <protection locked="0"/>
    </xf>
    <xf numFmtId="0" fontId="3" fillId="3" borderId="4" xfId="9" applyFont="1" applyFill="1" applyBorder="1" applyAlignment="1" applyProtection="1">
      <alignment horizontal="center" vertical="center"/>
      <protection locked="0"/>
    </xf>
    <xf numFmtId="0" fontId="3" fillId="2" borderId="2" xfId="9" applyFont="1" applyFill="1" applyBorder="1" applyAlignment="1" applyProtection="1">
      <alignment horizontal="center" vertical="center"/>
      <protection locked="0"/>
    </xf>
    <xf numFmtId="0" fontId="3" fillId="2" borderId="3" xfId="9" applyFont="1" applyFill="1" applyBorder="1" applyAlignment="1" applyProtection="1">
      <alignment horizontal="center" vertical="center"/>
      <protection locked="0"/>
    </xf>
    <xf numFmtId="0" fontId="3" fillId="2" borderId="5" xfId="9" applyFont="1" applyFill="1" applyBorder="1" applyAlignment="1" applyProtection="1">
      <alignment horizontal="center" vertical="center" wrapText="1"/>
      <protection locked="0"/>
    </xf>
    <xf numFmtId="0" fontId="3" fillId="2" borderId="12" xfId="9" applyFont="1" applyFill="1" applyBorder="1" applyAlignment="1" applyProtection="1">
      <alignment horizontal="center" vertical="center" wrapText="1"/>
      <protection locked="0"/>
    </xf>
    <xf numFmtId="0" fontId="26" fillId="0" borderId="0" xfId="0" applyFont="1" applyBorder="1" applyAlignment="1">
      <alignment horizontal="left" vertical="top" wrapText="1"/>
    </xf>
    <xf numFmtId="0" fontId="3" fillId="2" borderId="40"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top" wrapText="1"/>
      <protection locked="0"/>
    </xf>
    <xf numFmtId="0" fontId="5" fillId="0" borderId="26" xfId="0" applyFont="1" applyFill="1" applyBorder="1" applyAlignment="1" applyProtection="1">
      <alignment horizontal="center" vertical="top" wrapText="1"/>
      <protection locked="0"/>
    </xf>
    <xf numFmtId="0" fontId="40" fillId="0" borderId="29" xfId="0" applyFont="1" applyFill="1" applyBorder="1" applyAlignment="1" applyProtection="1">
      <alignment horizontal="center" vertical="center" wrapText="1"/>
      <protection locked="0"/>
    </xf>
    <xf numFmtId="0" fontId="40" fillId="0" borderId="26"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protection locked="0"/>
    </xf>
    <xf numFmtId="0" fontId="3" fillId="3" borderId="1" xfId="0" applyFont="1" applyFill="1" applyBorder="1" applyAlignment="1" applyProtection="1">
      <alignment horizontal="center" vertical="top"/>
      <protection locked="0"/>
    </xf>
    <xf numFmtId="0" fontId="5" fillId="14" borderId="0" xfId="0" applyFont="1" applyFill="1" applyBorder="1" applyAlignment="1" applyProtection="1">
      <alignment horizontal="center" vertical="center"/>
      <protection locked="0"/>
    </xf>
    <xf numFmtId="49" fontId="21" fillId="2" borderId="29" xfId="1" applyNumberFormat="1" applyFont="1" applyFill="1" applyBorder="1" applyAlignment="1" applyProtection="1">
      <alignment horizontal="center" vertical="center" wrapText="1"/>
      <protection locked="0"/>
    </xf>
    <xf numFmtId="49" fontId="21" fillId="2" borderId="26" xfId="1" applyNumberFormat="1" applyFont="1" applyFill="1" applyBorder="1" applyAlignment="1" applyProtection="1">
      <alignment horizontal="center" vertical="center" wrapText="1"/>
      <protection locked="0"/>
    </xf>
    <xf numFmtId="49" fontId="21" fillId="2" borderId="13" xfId="1" applyNumberFormat="1" applyFont="1" applyFill="1" applyBorder="1" applyAlignment="1" applyProtection="1">
      <alignment horizontal="center" vertical="center" wrapText="1"/>
      <protection locked="0"/>
    </xf>
    <xf numFmtId="0" fontId="5" fillId="2" borderId="29" xfId="9" applyFont="1" applyFill="1" applyBorder="1" applyAlignment="1" applyProtection="1">
      <alignment horizontal="left" vertical="top" wrapText="1"/>
      <protection locked="0"/>
    </xf>
    <xf numFmtId="0" fontId="5" fillId="2" borderId="26" xfId="9" applyFont="1" applyFill="1" applyBorder="1" applyAlignment="1" applyProtection="1">
      <alignment horizontal="left" vertical="top" wrapText="1"/>
      <protection locked="0"/>
    </xf>
    <xf numFmtId="0" fontId="5" fillId="2" borderId="13" xfId="9" applyFont="1" applyFill="1" applyBorder="1" applyAlignment="1" applyProtection="1">
      <alignment horizontal="left" vertical="top" wrapText="1"/>
      <protection locked="0"/>
    </xf>
    <xf numFmtId="0" fontId="3" fillId="2" borderId="4" xfId="0" applyFont="1" applyFill="1" applyBorder="1" applyAlignment="1" applyProtection="1">
      <alignment horizontal="center" vertical="center"/>
      <protection locked="0"/>
    </xf>
    <xf numFmtId="164" fontId="6" fillId="0" borderId="0" xfId="9" applyNumberFormat="1" applyFont="1" applyFill="1" applyAlignment="1" applyProtection="1">
      <alignment horizontal="left"/>
      <protection locked="0"/>
    </xf>
    <xf numFmtId="165" fontId="20" fillId="0" borderId="1" xfId="9" applyNumberFormat="1" applyFont="1" applyFill="1" applyBorder="1" applyAlignment="1" applyProtection="1">
      <alignment horizontal="center" vertical="center" wrapText="1"/>
      <protection locked="0"/>
    </xf>
    <xf numFmtId="165" fontId="20" fillId="0" borderId="1" xfId="9" applyNumberFormat="1" applyFont="1" applyFill="1" applyBorder="1" applyAlignment="1" applyProtection="1">
      <alignment horizontal="center" vertical="center" wrapText="1"/>
      <protection locked="0"/>
    </xf>
    <xf numFmtId="165" fontId="20" fillId="3" borderId="1" xfId="9" applyNumberFormat="1" applyFont="1" applyFill="1" applyBorder="1" applyAlignment="1" applyProtection="1">
      <alignment horizontal="center" vertical="center" wrapText="1"/>
      <protection locked="0"/>
    </xf>
    <xf numFmtId="165" fontId="20" fillId="0" borderId="13" xfId="9" applyNumberFormat="1" applyFont="1" applyFill="1" applyBorder="1" applyAlignment="1" applyProtection="1">
      <alignment horizontal="center" vertical="center" wrapText="1"/>
      <protection locked="0"/>
    </xf>
  </cellXfs>
  <cellStyles count="11">
    <cellStyle name="Comma" xfId="1" builtinId="3"/>
    <cellStyle name="Comma 2" xfId="3" xr:uid="{00000000-0005-0000-0000-000001000000}"/>
    <cellStyle name="Comma 2 2" xfId="7" xr:uid="{00000000-0005-0000-0000-000001000000}"/>
    <cellStyle name="Comma 3" xfId="5" xr:uid="{00000000-0005-0000-0000-000030000000}"/>
    <cellStyle name="Comma 4" xfId="10" xr:uid="{00000000-0005-0000-0000-000036000000}"/>
    <cellStyle name="Hyperlink" xfId="2" builtinId="8"/>
    <cellStyle name="Normal" xfId="0" builtinId="0"/>
    <cellStyle name="Normal 2" xfId="4" xr:uid="{00000000-0005-0000-0000-000032000000}"/>
    <cellStyle name="Normal 3" xfId="9" xr:uid="{00000000-0005-0000-0000-000037000000}"/>
    <cellStyle name="Percent 2" xfId="6" xr:uid="{00000000-0005-0000-0000-000033000000}"/>
    <cellStyle name="จุลภาค 2" xfId="8"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3" Type="http://schemas.openxmlformats.org/officeDocument/2006/relationships/hyperlink" Target="#'12.&#3621;&#3591;&#3607;&#3640;&#3609;EV-ESS'!A1"/><Relationship Id="rId18" Type="http://schemas.openxmlformats.org/officeDocument/2006/relationships/hyperlink" Target="#'15.&#3650;&#3619;&#3591;&#3652;&#3615;&#3615;&#3657;&#3634;&#3586;&#3618;&#3632;-ERC'!A1"/><Relationship Id="rId26" Type="http://schemas.openxmlformats.org/officeDocument/2006/relationships/hyperlink" Target="#'28.OSS'!A1"/><Relationship Id="rId39" Type="http://schemas.openxmlformats.org/officeDocument/2006/relationships/hyperlink" Target="#'24.&#3585;&#3634;&#3619;&#3610;&#3619;&#3636;&#3627;&#3634;&#3619; Ft'!A1"/><Relationship Id="rId21" Type="http://schemas.openxmlformats.org/officeDocument/2006/relationships/hyperlink" Target="#'18.BEC'!A1"/><Relationship Id="rId34" Type="http://schemas.openxmlformats.org/officeDocument/2006/relationships/hyperlink" Target="#'1.5AEDP'!A1"/><Relationship Id="rId42" Type="http://schemas.openxmlformats.org/officeDocument/2006/relationships/hyperlink" Target="#'27.&#3617;&#3634;&#3605;&#3619;&#3585;&#3634;&#3619;&#3588;&#3656;&#3634;&#3652;&#3615;'!A1"/><Relationship Id="rId7" Type="http://schemas.openxmlformats.org/officeDocument/2006/relationships/hyperlink" Target="#'5.APEC'!A1"/><Relationship Id="rId2" Type="http://schemas.openxmlformats.org/officeDocument/2006/relationships/hyperlink" Target="#'4.VirsualPPA-EPPO'!A1"/><Relationship Id="rId16" Type="http://schemas.openxmlformats.org/officeDocument/2006/relationships/hyperlink" Target="#'14.Solar Floating-DEDE'!A1"/><Relationship Id="rId20" Type="http://schemas.openxmlformats.org/officeDocument/2006/relationships/hyperlink" Target="#'17.Biofuel+RE'!A1"/><Relationship Id="rId29" Type="http://schemas.openxmlformats.org/officeDocument/2006/relationships/hyperlink" Target="#'&#3621;&#3591;&#3607;&#3640;&#3609;-&#3585;&#3615;&#3612;.'!A1"/><Relationship Id="rId41" Type="http://schemas.openxmlformats.org/officeDocument/2006/relationships/hyperlink" Target="#'26.&#3617;&#3634;&#3605;&#3619;&#3585;&#3634;&#3619;&#3619;&#3634;&#3588;&#3634;&#3614;&#3621;&#3633;&#3591;&#3591;&#3634;&#3609;'!A1"/><Relationship Id="rId1" Type="http://schemas.openxmlformats.org/officeDocument/2006/relationships/hyperlink" Target="#'1.NEP+CN'!A1"/><Relationship Id="rId6" Type="http://schemas.openxmlformats.org/officeDocument/2006/relationships/hyperlink" Target="#'1.1PDP'!A1"/><Relationship Id="rId11" Type="http://schemas.openxmlformats.org/officeDocument/2006/relationships/hyperlink" Target="#'9.EEC'!A1"/><Relationship Id="rId24" Type="http://schemas.openxmlformats.org/officeDocument/2006/relationships/hyperlink" Target="#'22.&#3650;&#3619;&#3591;&#3652;&#3615;&#3615;&#3657;&#3634;&#3594;&#3640;&#3617;&#3594;&#3609;'!A1"/><Relationship Id="rId32" Type="http://schemas.openxmlformats.org/officeDocument/2006/relationships/hyperlink" Target="#'1.3OILplan'!A1"/><Relationship Id="rId37" Type="http://schemas.openxmlformats.org/officeDocument/2006/relationships/hyperlink" Target="#'7.&#3619;&#3603;&#3619;&#3591;&#3588;&#3660;&#3611;&#3619;&#3632;&#3627;&#3618;&#3633;&#3604;&#3652;&#3615;&#3615;&#3657;&#3634;-EGAT'!A1"/><Relationship Id="rId40" Type="http://schemas.openxmlformats.org/officeDocument/2006/relationships/hyperlink" Target="#'25.&#3585;&#3634;&#3619;&#3592;&#3633;&#3604;&#3626;&#3619;&#3619;&#3585;&#3658;&#3634;&#3595;'!A1"/><Relationship Id="rId5" Type="http://schemas.openxmlformats.org/officeDocument/2006/relationships/hyperlink" Target="#'3.GridModern'!A1"/><Relationship Id="rId15" Type="http://schemas.openxmlformats.org/officeDocument/2006/relationships/hyperlink" Target="#'13.&#3648;&#3588;&#3619;&#3639;&#3656;&#3629;&#3591;&#3617;&#3639;&#3629;&#3585;&#3634;&#3619;&#3648;&#3591;&#3636;&#3609;-EGAT'!A1"/><Relationship Id="rId23" Type="http://schemas.openxmlformats.org/officeDocument/2006/relationships/hyperlink" Target="#'21.&#3648;&#3624;&#3619;&#3625;&#3600;&#3585;&#3636;&#3592;&#3600;&#3634;&#3609;&#3619;&#3634;&#3585;'!A1"/><Relationship Id="rId28" Type="http://schemas.openxmlformats.org/officeDocument/2006/relationships/hyperlink" Target="#'30.&#3648;&#3607;&#3588;&#3650;&#3609;&#3650;&#3621;&#3618;&#3637;&#3585;&#3635;&#3585;&#3633;&#3610;&#3609;&#3657;&#3635;&#3617;&#3633;&#3609;'!A1"/><Relationship Id="rId36" Type="http://schemas.openxmlformats.org/officeDocument/2006/relationships/hyperlink" Target="#'7.&#3619;&#3603;&#3619;&#3591;&#3588;&#3660;&#3611;&#3619;&#3632;&#3627;&#3618;&#3633;&#3604;&#3652;&#3615;&#3615;&#3657;&#3634;-DEDE'!A1"/><Relationship Id="rId10" Type="http://schemas.openxmlformats.org/officeDocument/2006/relationships/hyperlink" Target="#'4.VirsualPPA-ERC'!A1"/><Relationship Id="rId19" Type="http://schemas.openxmlformats.org/officeDocument/2006/relationships/hyperlink" Target="#'16.RE &#3616;&#3634;&#3588;&#3588;&#3623;&#3634;&#3617;&#3619;&#3657;&#3629;&#3609;'!A1"/><Relationship Id="rId31" Type="http://schemas.openxmlformats.org/officeDocument/2006/relationships/hyperlink" Target="#'1.2Gas Plan'!A1"/><Relationship Id="rId4" Type="http://schemas.openxmlformats.org/officeDocument/2006/relationships/hyperlink" Target="#'10.&#3586;&#3609;&#3626;&#3656;&#3591;&#3609;&#3657;&#3635;&#3617;&#3633;&#3609;'!A1"/><Relationship Id="rId9" Type="http://schemas.openxmlformats.org/officeDocument/2006/relationships/hyperlink" Target="#'4.VirsualPPA-EGAT'!A1"/><Relationship Id="rId14" Type="http://schemas.openxmlformats.org/officeDocument/2006/relationships/hyperlink" Target="#'11.&#3648;&#3588;&#3619;&#3639;&#3656;&#3629;&#3591;&#3617;&#3639;&#3629;&#3585;&#3634;&#3619;&#3648;&#3591;&#3636;&#3609;-DEDE'!A1"/><Relationship Id="rId22" Type="http://schemas.openxmlformats.org/officeDocument/2006/relationships/hyperlink" Target="#'19.ESCO'!A1"/><Relationship Id="rId27" Type="http://schemas.openxmlformats.org/officeDocument/2006/relationships/hyperlink" Target="#'29.NEIC'!A1"/><Relationship Id="rId30" Type="http://schemas.openxmlformats.org/officeDocument/2006/relationships/hyperlink" Target="#'&#3621;&#3591;&#3607;&#3640;&#3609;-&#3611;&#3605;&#3607;.'!A1"/><Relationship Id="rId35" Type="http://schemas.openxmlformats.org/officeDocument/2006/relationships/hyperlink" Target="#'6.White Paper'!A1"/><Relationship Id="rId8" Type="http://schemas.openxmlformats.org/officeDocument/2006/relationships/hyperlink" Target="#'2.Bid24'!A1"/><Relationship Id="rId3" Type="http://schemas.openxmlformats.org/officeDocument/2006/relationships/hyperlink" Target="#'8.Biofuel'!A1"/><Relationship Id="rId12" Type="http://schemas.openxmlformats.org/officeDocument/2006/relationships/hyperlink" Target="#'11.&#3648;&#3594;&#3639;&#3657;&#3629;&#3648;&#3614;&#3621;&#3636;&#3591;EV'!A1"/><Relationship Id="rId17" Type="http://schemas.openxmlformats.org/officeDocument/2006/relationships/hyperlink" Target="#'14.Solar Floating-EGAT'!A1"/><Relationship Id="rId25" Type="http://schemas.openxmlformats.org/officeDocument/2006/relationships/hyperlink" Target="#'23.offgrid'!A1"/><Relationship Id="rId33" Type="http://schemas.openxmlformats.org/officeDocument/2006/relationships/hyperlink" Target="#'1.4EEP'!A1"/><Relationship Id="rId38" Type="http://schemas.openxmlformats.org/officeDocument/2006/relationships/hyperlink" Target="#'20.&#3648;&#3594;&#3639;&#3657;&#3629;&#3648;&#3614;&#3621;&#3636;&#3591;&#3605;&#3657;&#3609;&#3607;&#3640;&#3609;&#3652;&#3617;&#3656;&#3626;&#3641;&#3591;'!A1"/></Relationships>
</file>

<file path=xl/drawings/drawing1.xml><?xml version="1.0" encoding="utf-8"?>
<xdr:wsDr xmlns:xdr="http://schemas.openxmlformats.org/drawingml/2006/spreadsheetDrawing" xmlns:a="http://schemas.openxmlformats.org/drawingml/2006/main">
  <xdr:twoCellAnchor>
    <xdr:from>
      <xdr:col>4</xdr:col>
      <xdr:colOff>133304</xdr:colOff>
      <xdr:row>3</xdr:row>
      <xdr:rowOff>38099</xdr:rowOff>
    </xdr:from>
    <xdr:to>
      <xdr:col>4</xdr:col>
      <xdr:colOff>1219154</xdr:colOff>
      <xdr:row>3</xdr:row>
      <xdr:rowOff>193996</xdr:rowOff>
    </xdr:to>
    <xdr:sp macro="" textlink="">
      <xdr:nvSpPr>
        <xdr:cNvPr id="6" name="Rectangle: Rounded Corners 5">
          <a:hlinkClick xmlns:r="http://schemas.openxmlformats.org/officeDocument/2006/relationships" r:id="rId1"/>
          <a:extLst>
            <a:ext uri="{FF2B5EF4-FFF2-40B4-BE49-F238E27FC236}">
              <a16:creationId xmlns:a16="http://schemas.microsoft.com/office/drawing/2014/main" id="{27E7EC26-3196-4E28-B5A1-0C4EE967F111}"/>
            </a:ext>
          </a:extLst>
        </xdr:cNvPr>
        <xdr:cNvSpPr/>
      </xdr:nvSpPr>
      <xdr:spPr>
        <a:xfrm>
          <a:off x="4493637" y="778932"/>
          <a:ext cx="1085850" cy="15589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1000">
              <a:cs typeface="+mj-cs"/>
            </a:rPr>
            <a:t>1.NEP</a:t>
          </a:r>
          <a:r>
            <a:rPr lang="th-TH" sz="1000">
              <a:cs typeface="+mj-cs"/>
            </a:rPr>
            <a:t>+</a:t>
          </a:r>
          <a:r>
            <a:rPr lang="en-US" sz="1000">
              <a:cs typeface="+mj-cs"/>
            </a:rPr>
            <a:t>CN</a:t>
          </a:r>
        </a:p>
      </xdr:txBody>
    </xdr:sp>
    <xdr:clientData/>
  </xdr:twoCellAnchor>
  <xdr:twoCellAnchor>
    <xdr:from>
      <xdr:col>4</xdr:col>
      <xdr:colOff>133304</xdr:colOff>
      <xdr:row>8</xdr:row>
      <xdr:rowOff>31749</xdr:rowOff>
    </xdr:from>
    <xdr:to>
      <xdr:col>4</xdr:col>
      <xdr:colOff>1219154</xdr:colOff>
      <xdr:row>8</xdr:row>
      <xdr:rowOff>193996</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CCF3971F-F543-4581-B794-1B2F4222EFBB}"/>
            </a:ext>
          </a:extLst>
        </xdr:cNvPr>
        <xdr:cNvSpPr/>
      </xdr:nvSpPr>
      <xdr:spPr>
        <a:xfrm>
          <a:off x="4493637" y="1576916"/>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800">
              <a:cs typeface="+mj-cs"/>
            </a:rPr>
            <a:t>4.Virsual</a:t>
          </a:r>
          <a:r>
            <a:rPr lang="en-US" sz="800" baseline="0">
              <a:cs typeface="+mj-cs"/>
            </a:rPr>
            <a:t>PPA-EPPO</a:t>
          </a:r>
          <a:endParaRPr lang="en-US" sz="800">
            <a:cs typeface="+mj-cs"/>
          </a:endParaRPr>
        </a:p>
      </xdr:txBody>
    </xdr:sp>
    <xdr:clientData/>
  </xdr:twoCellAnchor>
  <xdr:twoCellAnchor>
    <xdr:from>
      <xdr:col>4</xdr:col>
      <xdr:colOff>133304</xdr:colOff>
      <xdr:row>12</xdr:row>
      <xdr:rowOff>25399</xdr:rowOff>
    </xdr:from>
    <xdr:to>
      <xdr:col>4</xdr:col>
      <xdr:colOff>1219154</xdr:colOff>
      <xdr:row>12</xdr:row>
      <xdr:rowOff>193996</xdr:rowOff>
    </xdr:to>
    <xdr:sp macro="" textlink="">
      <xdr:nvSpPr>
        <xdr:cNvPr id="15" name="Rectangle: Rounded Corners 14">
          <a:hlinkClick xmlns:r="http://schemas.openxmlformats.org/officeDocument/2006/relationships" r:id="rId3"/>
          <a:extLst>
            <a:ext uri="{FF2B5EF4-FFF2-40B4-BE49-F238E27FC236}">
              <a16:creationId xmlns:a16="http://schemas.microsoft.com/office/drawing/2014/main" id="{9F5F6E7A-C260-435B-B68B-385ED16BEF88}"/>
            </a:ext>
          </a:extLst>
        </xdr:cNvPr>
        <xdr:cNvSpPr/>
      </xdr:nvSpPr>
      <xdr:spPr>
        <a:xfrm>
          <a:off x="4493637" y="1972732"/>
          <a:ext cx="1085850" cy="16859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th-TH" sz="1000">
              <a:cs typeface="+mj-cs"/>
            </a:rPr>
            <a:t>8</a:t>
          </a:r>
          <a:r>
            <a:rPr lang="en-US" sz="1000">
              <a:cs typeface="+mj-cs"/>
            </a:rPr>
            <a:t>.Biofuel</a:t>
          </a:r>
        </a:p>
      </xdr:txBody>
    </xdr:sp>
    <xdr:clientData/>
  </xdr:twoCellAnchor>
  <xdr:twoCellAnchor>
    <xdr:from>
      <xdr:col>2</xdr:col>
      <xdr:colOff>101186</xdr:colOff>
      <xdr:row>14</xdr:row>
      <xdr:rowOff>19049</xdr:rowOff>
    </xdr:from>
    <xdr:to>
      <xdr:col>2</xdr:col>
      <xdr:colOff>1187036</xdr:colOff>
      <xdr:row>14</xdr:row>
      <xdr:rowOff>181296</xdr:rowOff>
    </xdr:to>
    <xdr:sp macro="" textlink="">
      <xdr:nvSpPr>
        <xdr:cNvPr id="17" name="Rectangle: Rounded Corners 16">
          <a:hlinkClick xmlns:r="http://schemas.openxmlformats.org/officeDocument/2006/relationships" r:id="rId4"/>
          <a:extLst>
            <a:ext uri="{FF2B5EF4-FFF2-40B4-BE49-F238E27FC236}">
              <a16:creationId xmlns:a16="http://schemas.microsoft.com/office/drawing/2014/main" id="{EC14AD64-FBBF-4987-A278-73E49EB42A9B}"/>
            </a:ext>
          </a:extLst>
        </xdr:cNvPr>
        <xdr:cNvSpPr/>
      </xdr:nvSpPr>
      <xdr:spPr>
        <a:xfrm>
          <a:off x="1764610" y="2351984"/>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th-TH" sz="1000">
              <a:cs typeface="+mj-cs"/>
            </a:rPr>
            <a:t>10</a:t>
          </a:r>
          <a:r>
            <a:rPr lang="en-US" sz="1000">
              <a:cs typeface="+mj-cs"/>
            </a:rPr>
            <a:t>.</a:t>
          </a:r>
          <a:r>
            <a:rPr lang="th-TH" sz="1000">
              <a:cs typeface="+mj-cs"/>
            </a:rPr>
            <a:t>ขนส่งน้ำมัน</a:t>
          </a:r>
          <a:endParaRPr lang="en-US" sz="1000">
            <a:cs typeface="+mj-cs"/>
          </a:endParaRPr>
        </a:p>
      </xdr:txBody>
    </xdr:sp>
    <xdr:clientData/>
  </xdr:twoCellAnchor>
  <xdr:twoCellAnchor>
    <xdr:from>
      <xdr:col>4</xdr:col>
      <xdr:colOff>133304</xdr:colOff>
      <xdr:row>7</xdr:row>
      <xdr:rowOff>25399</xdr:rowOff>
    </xdr:from>
    <xdr:to>
      <xdr:col>4</xdr:col>
      <xdr:colOff>1219154</xdr:colOff>
      <xdr:row>7</xdr:row>
      <xdr:rowOff>193996</xdr:rowOff>
    </xdr:to>
    <xdr:sp macro="" textlink="">
      <xdr:nvSpPr>
        <xdr:cNvPr id="18" name="Rectangle: Rounded Corners 17">
          <a:hlinkClick xmlns:r="http://schemas.openxmlformats.org/officeDocument/2006/relationships" r:id="rId5"/>
          <a:extLst>
            <a:ext uri="{FF2B5EF4-FFF2-40B4-BE49-F238E27FC236}">
              <a16:creationId xmlns:a16="http://schemas.microsoft.com/office/drawing/2014/main" id="{D6325DBE-5FD8-4520-BEA3-104A73308623}"/>
            </a:ext>
          </a:extLst>
        </xdr:cNvPr>
        <xdr:cNvSpPr/>
      </xdr:nvSpPr>
      <xdr:spPr>
        <a:xfrm>
          <a:off x="4493637" y="1369482"/>
          <a:ext cx="1085850" cy="16859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th-TH" sz="1000">
              <a:cs typeface="+mj-cs"/>
            </a:rPr>
            <a:t>3.</a:t>
          </a:r>
          <a:r>
            <a:rPr lang="en-US" sz="1000">
              <a:cs typeface="+mj-cs"/>
            </a:rPr>
            <a:t>GridModern</a:t>
          </a:r>
        </a:p>
      </xdr:txBody>
    </xdr:sp>
    <xdr:clientData/>
  </xdr:twoCellAnchor>
  <xdr:twoCellAnchor>
    <xdr:from>
      <xdr:col>4</xdr:col>
      <xdr:colOff>140356</xdr:colOff>
      <xdr:row>4</xdr:row>
      <xdr:rowOff>32058</xdr:rowOff>
    </xdr:from>
    <xdr:to>
      <xdr:col>4</xdr:col>
      <xdr:colOff>1226206</xdr:colOff>
      <xdr:row>4</xdr:row>
      <xdr:rowOff>194305</xdr:rowOff>
    </xdr:to>
    <xdr:sp macro="" textlink="">
      <xdr:nvSpPr>
        <xdr:cNvPr id="19" name="Rectangle: Rounded Corners 18">
          <a:hlinkClick xmlns:r="http://schemas.openxmlformats.org/officeDocument/2006/relationships" r:id="rId6"/>
          <a:extLst>
            <a:ext uri="{FF2B5EF4-FFF2-40B4-BE49-F238E27FC236}">
              <a16:creationId xmlns:a16="http://schemas.microsoft.com/office/drawing/2014/main" id="{E47EA9DA-8D8D-43F9-8B9B-379DFADD059E}"/>
            </a:ext>
          </a:extLst>
        </xdr:cNvPr>
        <xdr:cNvSpPr/>
      </xdr:nvSpPr>
      <xdr:spPr>
        <a:xfrm>
          <a:off x="4719412" y="970447"/>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1000">
              <a:cs typeface="+mj-cs"/>
            </a:rPr>
            <a:t>1.1</a:t>
          </a:r>
          <a:r>
            <a:rPr lang="en-US" sz="1000" baseline="0">
              <a:cs typeface="+mj-cs"/>
            </a:rPr>
            <a:t> PDP</a:t>
          </a:r>
          <a:endParaRPr lang="en-US" sz="1000">
            <a:cs typeface="+mj-cs"/>
          </a:endParaRPr>
        </a:p>
      </xdr:txBody>
    </xdr:sp>
    <xdr:clientData/>
  </xdr:twoCellAnchor>
  <xdr:twoCellAnchor>
    <xdr:from>
      <xdr:col>5</xdr:col>
      <xdr:colOff>153366</xdr:colOff>
      <xdr:row>9</xdr:row>
      <xdr:rowOff>19049</xdr:rowOff>
    </xdr:from>
    <xdr:to>
      <xdr:col>5</xdr:col>
      <xdr:colOff>1239216</xdr:colOff>
      <xdr:row>9</xdr:row>
      <xdr:rowOff>174946</xdr:rowOff>
    </xdr:to>
    <xdr:sp macro="" textlink="">
      <xdr:nvSpPr>
        <xdr:cNvPr id="20" name="Rectangle: Rounded Corners 19">
          <a:hlinkClick xmlns:r="http://schemas.openxmlformats.org/officeDocument/2006/relationships" r:id="rId7"/>
          <a:extLst>
            <a:ext uri="{FF2B5EF4-FFF2-40B4-BE49-F238E27FC236}">
              <a16:creationId xmlns:a16="http://schemas.microsoft.com/office/drawing/2014/main" id="{2678888A-FCDC-49F5-9042-BA332FB71836}"/>
            </a:ext>
          </a:extLst>
        </xdr:cNvPr>
        <xdr:cNvSpPr/>
      </xdr:nvSpPr>
      <xdr:spPr>
        <a:xfrm>
          <a:off x="5857783" y="1765299"/>
          <a:ext cx="1085850" cy="15589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th-TH" sz="1000">
              <a:cs typeface="+mj-cs"/>
            </a:rPr>
            <a:t>5.</a:t>
          </a:r>
          <a:r>
            <a:rPr lang="en-US" sz="1000">
              <a:cs typeface="+mj-cs"/>
            </a:rPr>
            <a:t>APEC</a:t>
          </a:r>
        </a:p>
      </xdr:txBody>
    </xdr:sp>
    <xdr:clientData/>
  </xdr:twoCellAnchor>
  <xdr:twoCellAnchor>
    <xdr:from>
      <xdr:col>1</xdr:col>
      <xdr:colOff>146050</xdr:colOff>
      <xdr:row>6</xdr:row>
      <xdr:rowOff>31750</xdr:rowOff>
    </xdr:from>
    <xdr:to>
      <xdr:col>1</xdr:col>
      <xdr:colOff>1231900</xdr:colOff>
      <xdr:row>6</xdr:row>
      <xdr:rowOff>187647</xdr:rowOff>
    </xdr:to>
    <xdr:sp macro="" textlink="">
      <xdr:nvSpPr>
        <xdr:cNvPr id="21" name="Rectangle: Rounded Corners 20">
          <a:hlinkClick xmlns:r="http://schemas.openxmlformats.org/officeDocument/2006/relationships" r:id="rId8"/>
          <a:extLst>
            <a:ext uri="{FF2B5EF4-FFF2-40B4-BE49-F238E27FC236}">
              <a16:creationId xmlns:a16="http://schemas.microsoft.com/office/drawing/2014/main" id="{CD906BDC-85D4-44BB-A2D1-57EF6CA11345}"/>
            </a:ext>
          </a:extLst>
        </xdr:cNvPr>
        <xdr:cNvSpPr/>
      </xdr:nvSpPr>
      <xdr:spPr>
        <a:xfrm>
          <a:off x="469900" y="819150"/>
          <a:ext cx="1085850" cy="15589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1000">
              <a:cs typeface="+mj-cs"/>
            </a:rPr>
            <a:t>2</a:t>
          </a:r>
          <a:r>
            <a:rPr lang="th-TH" sz="1000">
              <a:cs typeface="+mj-cs"/>
            </a:rPr>
            <a:t>.</a:t>
          </a:r>
          <a:r>
            <a:rPr lang="en-US" sz="1000">
              <a:cs typeface="+mj-cs"/>
            </a:rPr>
            <a:t>Bid24</a:t>
          </a:r>
        </a:p>
      </xdr:txBody>
    </xdr:sp>
    <xdr:clientData/>
  </xdr:twoCellAnchor>
  <xdr:twoCellAnchor>
    <xdr:from>
      <xdr:col>8</xdr:col>
      <xdr:colOff>161923</xdr:colOff>
      <xdr:row>8</xdr:row>
      <xdr:rowOff>19050</xdr:rowOff>
    </xdr:from>
    <xdr:to>
      <xdr:col>8</xdr:col>
      <xdr:colOff>1247773</xdr:colOff>
      <xdr:row>8</xdr:row>
      <xdr:rowOff>181297</xdr:rowOff>
    </xdr:to>
    <xdr:sp macro="" textlink="">
      <xdr:nvSpPr>
        <xdr:cNvPr id="22" name="Rectangle: Rounded Corners 21">
          <a:hlinkClick xmlns:r="http://schemas.openxmlformats.org/officeDocument/2006/relationships" r:id="rId9"/>
          <a:extLst>
            <a:ext uri="{FF2B5EF4-FFF2-40B4-BE49-F238E27FC236}">
              <a16:creationId xmlns:a16="http://schemas.microsoft.com/office/drawing/2014/main" id="{5DEB911F-B074-47D7-83C1-0AA8AC364AD7}"/>
            </a:ext>
          </a:extLst>
        </xdr:cNvPr>
        <xdr:cNvSpPr/>
      </xdr:nvSpPr>
      <xdr:spPr>
        <a:xfrm>
          <a:off x="9898590" y="1564217"/>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900">
              <a:cs typeface="+mj-cs"/>
            </a:rPr>
            <a:t>4.Virsual</a:t>
          </a:r>
          <a:r>
            <a:rPr lang="en-US" sz="900" baseline="0">
              <a:cs typeface="+mj-cs"/>
            </a:rPr>
            <a:t>PPA-EGAT</a:t>
          </a:r>
          <a:endParaRPr lang="en-US" sz="900">
            <a:cs typeface="+mj-cs"/>
          </a:endParaRPr>
        </a:p>
      </xdr:txBody>
    </xdr:sp>
    <xdr:clientData/>
  </xdr:twoCellAnchor>
  <xdr:twoCellAnchor>
    <xdr:from>
      <xdr:col>7</xdr:col>
      <xdr:colOff>160361</xdr:colOff>
      <xdr:row>8</xdr:row>
      <xdr:rowOff>12700</xdr:rowOff>
    </xdr:from>
    <xdr:to>
      <xdr:col>7</xdr:col>
      <xdr:colOff>1246211</xdr:colOff>
      <xdr:row>8</xdr:row>
      <xdr:rowOff>174947</xdr:rowOff>
    </xdr:to>
    <xdr:sp macro="" textlink="">
      <xdr:nvSpPr>
        <xdr:cNvPr id="23" name="Rectangle: Rounded Corners 22">
          <a:hlinkClick xmlns:r="http://schemas.openxmlformats.org/officeDocument/2006/relationships" r:id="rId10"/>
          <a:extLst>
            <a:ext uri="{FF2B5EF4-FFF2-40B4-BE49-F238E27FC236}">
              <a16:creationId xmlns:a16="http://schemas.microsoft.com/office/drawing/2014/main" id="{F40592C9-3111-4055-A3BA-73078B76E05E}"/>
            </a:ext>
          </a:extLst>
        </xdr:cNvPr>
        <xdr:cNvSpPr/>
      </xdr:nvSpPr>
      <xdr:spPr>
        <a:xfrm>
          <a:off x="8552944" y="1557867"/>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900">
              <a:cs typeface="+mj-cs"/>
            </a:rPr>
            <a:t>4.Virsual</a:t>
          </a:r>
          <a:r>
            <a:rPr lang="en-US" sz="900" baseline="0">
              <a:cs typeface="+mj-cs"/>
            </a:rPr>
            <a:t>PPA-ERC</a:t>
          </a:r>
          <a:endParaRPr lang="en-US" sz="900">
            <a:cs typeface="+mj-cs"/>
          </a:endParaRPr>
        </a:p>
      </xdr:txBody>
    </xdr:sp>
    <xdr:clientData/>
  </xdr:twoCellAnchor>
  <xdr:twoCellAnchor>
    <xdr:from>
      <xdr:col>5</xdr:col>
      <xdr:colOff>153366</xdr:colOff>
      <xdr:row>13</xdr:row>
      <xdr:rowOff>38099</xdr:rowOff>
    </xdr:from>
    <xdr:to>
      <xdr:col>5</xdr:col>
      <xdr:colOff>1239216</xdr:colOff>
      <xdr:row>13</xdr:row>
      <xdr:rowOff>193996</xdr:rowOff>
    </xdr:to>
    <xdr:sp macro="" textlink="">
      <xdr:nvSpPr>
        <xdr:cNvPr id="25" name="Rectangle: Rounded Corners 24">
          <a:hlinkClick xmlns:r="http://schemas.openxmlformats.org/officeDocument/2006/relationships" r:id="rId11"/>
          <a:extLst>
            <a:ext uri="{FF2B5EF4-FFF2-40B4-BE49-F238E27FC236}">
              <a16:creationId xmlns:a16="http://schemas.microsoft.com/office/drawing/2014/main" id="{E37FDC60-440B-409B-922C-12B7C9FA4B90}"/>
            </a:ext>
          </a:extLst>
        </xdr:cNvPr>
        <xdr:cNvSpPr/>
      </xdr:nvSpPr>
      <xdr:spPr>
        <a:xfrm>
          <a:off x="5857783" y="2186516"/>
          <a:ext cx="1085850" cy="15589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th-TH" sz="1000">
              <a:cs typeface="+mj-cs"/>
            </a:rPr>
            <a:t>9.</a:t>
          </a:r>
          <a:r>
            <a:rPr lang="en-US" sz="1000">
              <a:cs typeface="+mj-cs"/>
            </a:rPr>
            <a:t>EEC</a:t>
          </a:r>
        </a:p>
      </xdr:txBody>
    </xdr:sp>
    <xdr:clientData/>
  </xdr:twoCellAnchor>
  <xdr:twoCellAnchor>
    <xdr:from>
      <xdr:col>2</xdr:col>
      <xdr:colOff>101186</xdr:colOff>
      <xdr:row>15</xdr:row>
      <xdr:rowOff>31749</xdr:rowOff>
    </xdr:from>
    <xdr:to>
      <xdr:col>2</xdr:col>
      <xdr:colOff>1187036</xdr:colOff>
      <xdr:row>15</xdr:row>
      <xdr:rowOff>193996</xdr:rowOff>
    </xdr:to>
    <xdr:sp macro="" textlink="">
      <xdr:nvSpPr>
        <xdr:cNvPr id="26" name="Rectangle: Rounded Corners 25">
          <a:hlinkClick xmlns:r="http://schemas.openxmlformats.org/officeDocument/2006/relationships" r:id="rId12"/>
          <a:extLst>
            <a:ext uri="{FF2B5EF4-FFF2-40B4-BE49-F238E27FC236}">
              <a16:creationId xmlns:a16="http://schemas.microsoft.com/office/drawing/2014/main" id="{8A1A0DFB-5957-4E27-9D34-0F8B4A2E2AA7}"/>
            </a:ext>
          </a:extLst>
        </xdr:cNvPr>
        <xdr:cNvSpPr/>
      </xdr:nvSpPr>
      <xdr:spPr>
        <a:xfrm>
          <a:off x="1764610" y="2564847"/>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th-TH" sz="1000">
              <a:cs typeface="+mj-cs"/>
            </a:rPr>
            <a:t>11.เชื้อเพลิง</a:t>
          </a:r>
          <a:r>
            <a:rPr lang="en-US" sz="1000" baseline="0">
              <a:cs typeface="+mj-cs"/>
            </a:rPr>
            <a:t>EV</a:t>
          </a:r>
          <a:endParaRPr lang="en-US" sz="1000">
            <a:cs typeface="+mj-cs"/>
          </a:endParaRPr>
        </a:p>
      </xdr:txBody>
    </xdr:sp>
    <xdr:clientData/>
  </xdr:twoCellAnchor>
  <xdr:twoCellAnchor>
    <xdr:from>
      <xdr:col>4</xdr:col>
      <xdr:colOff>133304</xdr:colOff>
      <xdr:row>16</xdr:row>
      <xdr:rowOff>19049</xdr:rowOff>
    </xdr:from>
    <xdr:to>
      <xdr:col>4</xdr:col>
      <xdr:colOff>1219154</xdr:colOff>
      <xdr:row>16</xdr:row>
      <xdr:rowOff>181296</xdr:rowOff>
    </xdr:to>
    <xdr:sp macro="" textlink="">
      <xdr:nvSpPr>
        <xdr:cNvPr id="27" name="Rectangle: Rounded Corners 26">
          <a:hlinkClick xmlns:r="http://schemas.openxmlformats.org/officeDocument/2006/relationships" r:id="rId13"/>
          <a:extLst>
            <a:ext uri="{FF2B5EF4-FFF2-40B4-BE49-F238E27FC236}">
              <a16:creationId xmlns:a16="http://schemas.microsoft.com/office/drawing/2014/main" id="{C387F60C-54C5-439C-B24B-8318685694EA}"/>
            </a:ext>
          </a:extLst>
        </xdr:cNvPr>
        <xdr:cNvSpPr/>
      </xdr:nvSpPr>
      <xdr:spPr>
        <a:xfrm>
          <a:off x="4493637" y="2770716"/>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1000">
              <a:cs typeface="+mj-cs"/>
            </a:rPr>
            <a:t>1</a:t>
          </a:r>
          <a:r>
            <a:rPr lang="th-TH" sz="1000">
              <a:cs typeface="+mj-cs"/>
            </a:rPr>
            <a:t>2.ลงทุน</a:t>
          </a:r>
          <a:r>
            <a:rPr lang="en-US" sz="1000" baseline="0">
              <a:cs typeface="+mj-cs"/>
            </a:rPr>
            <a:t>EV</a:t>
          </a:r>
          <a:r>
            <a:rPr lang="th-TH" sz="1000" baseline="0">
              <a:cs typeface="+mj-cs"/>
            </a:rPr>
            <a:t>-</a:t>
          </a:r>
          <a:r>
            <a:rPr lang="en-US" sz="1000" baseline="0">
              <a:cs typeface="+mj-cs"/>
            </a:rPr>
            <a:t>ESS</a:t>
          </a:r>
          <a:endParaRPr lang="en-US" sz="1000">
            <a:cs typeface="+mj-cs"/>
          </a:endParaRPr>
        </a:p>
      </xdr:txBody>
    </xdr:sp>
    <xdr:clientData/>
  </xdr:twoCellAnchor>
  <xdr:twoCellAnchor>
    <xdr:from>
      <xdr:col>3</xdr:col>
      <xdr:colOff>134592</xdr:colOff>
      <xdr:row>17</xdr:row>
      <xdr:rowOff>19049</xdr:rowOff>
    </xdr:from>
    <xdr:to>
      <xdr:col>3</xdr:col>
      <xdr:colOff>1220442</xdr:colOff>
      <xdr:row>17</xdr:row>
      <xdr:rowOff>181296</xdr:rowOff>
    </xdr:to>
    <xdr:sp macro="" textlink="">
      <xdr:nvSpPr>
        <xdr:cNvPr id="28" name="Rectangle: Rounded Corners 27">
          <a:hlinkClick xmlns:r="http://schemas.openxmlformats.org/officeDocument/2006/relationships" r:id="rId14"/>
          <a:extLst>
            <a:ext uri="{FF2B5EF4-FFF2-40B4-BE49-F238E27FC236}">
              <a16:creationId xmlns:a16="http://schemas.microsoft.com/office/drawing/2014/main" id="{45FE1F2A-9EFB-45F9-9AE9-127D216B3BA4}"/>
            </a:ext>
          </a:extLst>
        </xdr:cNvPr>
        <xdr:cNvSpPr/>
      </xdr:nvSpPr>
      <xdr:spPr>
        <a:xfrm>
          <a:off x="3137038" y="2952473"/>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800">
              <a:cs typeface="+mj-cs"/>
            </a:rPr>
            <a:t>1</a:t>
          </a:r>
          <a:r>
            <a:rPr lang="th-TH" sz="800">
              <a:cs typeface="+mj-cs"/>
            </a:rPr>
            <a:t>3</a:t>
          </a:r>
          <a:r>
            <a:rPr lang="en-US" sz="800">
              <a:cs typeface="+mj-cs"/>
            </a:rPr>
            <a:t>.</a:t>
          </a:r>
          <a:r>
            <a:rPr lang="th-TH" sz="800">
              <a:cs typeface="+mj-cs"/>
            </a:rPr>
            <a:t>เครื่องมือการเงิน-</a:t>
          </a:r>
          <a:r>
            <a:rPr lang="en-US" sz="800">
              <a:cs typeface="+mj-cs"/>
            </a:rPr>
            <a:t>DEDE</a:t>
          </a:r>
        </a:p>
      </xdr:txBody>
    </xdr:sp>
    <xdr:clientData/>
  </xdr:twoCellAnchor>
  <xdr:twoCellAnchor>
    <xdr:from>
      <xdr:col>8</xdr:col>
      <xdr:colOff>161923</xdr:colOff>
      <xdr:row>17</xdr:row>
      <xdr:rowOff>19049</xdr:rowOff>
    </xdr:from>
    <xdr:to>
      <xdr:col>8</xdr:col>
      <xdr:colOff>1247773</xdr:colOff>
      <xdr:row>17</xdr:row>
      <xdr:rowOff>181296</xdr:rowOff>
    </xdr:to>
    <xdr:sp macro="" textlink="">
      <xdr:nvSpPr>
        <xdr:cNvPr id="29" name="Rectangle: Rounded Corners 28">
          <a:hlinkClick xmlns:r="http://schemas.openxmlformats.org/officeDocument/2006/relationships" r:id="rId15"/>
          <a:extLst>
            <a:ext uri="{FF2B5EF4-FFF2-40B4-BE49-F238E27FC236}">
              <a16:creationId xmlns:a16="http://schemas.microsoft.com/office/drawing/2014/main" id="{D29C910F-BBD5-4A67-9981-F217CE1264B3}"/>
            </a:ext>
          </a:extLst>
        </xdr:cNvPr>
        <xdr:cNvSpPr/>
      </xdr:nvSpPr>
      <xdr:spPr>
        <a:xfrm>
          <a:off x="9898590" y="2971799"/>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800">
              <a:cs typeface="+mj-cs"/>
            </a:rPr>
            <a:t>1</a:t>
          </a:r>
          <a:r>
            <a:rPr lang="th-TH" sz="800">
              <a:cs typeface="+mj-cs"/>
            </a:rPr>
            <a:t>3</a:t>
          </a:r>
          <a:r>
            <a:rPr lang="en-US" sz="800">
              <a:cs typeface="+mj-cs"/>
            </a:rPr>
            <a:t>.</a:t>
          </a:r>
          <a:r>
            <a:rPr lang="th-TH" sz="800">
              <a:cs typeface="+mj-cs"/>
            </a:rPr>
            <a:t>เครื่องมือการเงิน-</a:t>
          </a:r>
          <a:r>
            <a:rPr lang="en-US" sz="800">
              <a:cs typeface="+mj-cs"/>
            </a:rPr>
            <a:t>EGAT</a:t>
          </a:r>
        </a:p>
      </xdr:txBody>
    </xdr:sp>
    <xdr:clientData/>
  </xdr:twoCellAnchor>
  <xdr:twoCellAnchor>
    <xdr:from>
      <xdr:col>3</xdr:col>
      <xdr:colOff>134592</xdr:colOff>
      <xdr:row>18</xdr:row>
      <xdr:rowOff>12699</xdr:rowOff>
    </xdr:from>
    <xdr:to>
      <xdr:col>3</xdr:col>
      <xdr:colOff>1220442</xdr:colOff>
      <xdr:row>18</xdr:row>
      <xdr:rowOff>174946</xdr:rowOff>
    </xdr:to>
    <xdr:sp macro="" textlink="">
      <xdr:nvSpPr>
        <xdr:cNvPr id="30" name="Rectangle: Rounded Corners 29">
          <a:hlinkClick xmlns:r="http://schemas.openxmlformats.org/officeDocument/2006/relationships" r:id="rId16"/>
          <a:extLst>
            <a:ext uri="{FF2B5EF4-FFF2-40B4-BE49-F238E27FC236}">
              <a16:creationId xmlns:a16="http://schemas.microsoft.com/office/drawing/2014/main" id="{CE80AB59-9153-4EDB-84C5-8E02352AEDB6}"/>
            </a:ext>
          </a:extLst>
        </xdr:cNvPr>
        <xdr:cNvSpPr/>
      </xdr:nvSpPr>
      <xdr:spPr>
        <a:xfrm>
          <a:off x="3137038" y="3146286"/>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800">
              <a:cs typeface="+mj-cs"/>
            </a:rPr>
            <a:t>1</a:t>
          </a:r>
          <a:r>
            <a:rPr lang="th-TH" sz="800">
              <a:cs typeface="+mj-cs"/>
            </a:rPr>
            <a:t>4</a:t>
          </a:r>
          <a:r>
            <a:rPr lang="en-US" sz="800">
              <a:cs typeface="+mj-cs"/>
            </a:rPr>
            <a:t>.</a:t>
          </a:r>
          <a:r>
            <a:rPr lang="en-US" sz="800" baseline="0">
              <a:cs typeface="+mj-cs"/>
            </a:rPr>
            <a:t>Solar Floating-DEDE</a:t>
          </a:r>
          <a:endParaRPr lang="en-US" sz="800">
            <a:cs typeface="+mj-cs"/>
          </a:endParaRPr>
        </a:p>
      </xdr:txBody>
    </xdr:sp>
    <xdr:clientData/>
  </xdr:twoCellAnchor>
  <xdr:twoCellAnchor>
    <xdr:from>
      <xdr:col>8</xdr:col>
      <xdr:colOff>161923</xdr:colOff>
      <xdr:row>18</xdr:row>
      <xdr:rowOff>19049</xdr:rowOff>
    </xdr:from>
    <xdr:to>
      <xdr:col>8</xdr:col>
      <xdr:colOff>1247773</xdr:colOff>
      <xdr:row>18</xdr:row>
      <xdr:rowOff>181296</xdr:rowOff>
    </xdr:to>
    <xdr:sp macro="" textlink="">
      <xdr:nvSpPr>
        <xdr:cNvPr id="32" name="Rectangle: Rounded Corners 31">
          <a:hlinkClick xmlns:r="http://schemas.openxmlformats.org/officeDocument/2006/relationships" r:id="rId17"/>
          <a:extLst>
            <a:ext uri="{FF2B5EF4-FFF2-40B4-BE49-F238E27FC236}">
              <a16:creationId xmlns:a16="http://schemas.microsoft.com/office/drawing/2014/main" id="{681105C5-5BA9-4580-8F98-00EF692B44C5}"/>
            </a:ext>
          </a:extLst>
        </xdr:cNvPr>
        <xdr:cNvSpPr/>
      </xdr:nvSpPr>
      <xdr:spPr>
        <a:xfrm>
          <a:off x="9898590" y="3172882"/>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900">
              <a:cs typeface="+mj-cs"/>
            </a:rPr>
            <a:t>1</a:t>
          </a:r>
          <a:r>
            <a:rPr lang="th-TH" sz="900">
              <a:cs typeface="+mj-cs"/>
            </a:rPr>
            <a:t>4</a:t>
          </a:r>
          <a:r>
            <a:rPr lang="en-US" sz="900">
              <a:cs typeface="+mj-cs"/>
            </a:rPr>
            <a:t>.Solar</a:t>
          </a:r>
          <a:r>
            <a:rPr lang="en-US" sz="900" baseline="0">
              <a:cs typeface="+mj-cs"/>
            </a:rPr>
            <a:t> Floating-EGAT</a:t>
          </a:r>
          <a:endParaRPr lang="en-US" sz="900">
            <a:cs typeface="+mj-cs"/>
          </a:endParaRPr>
        </a:p>
      </xdr:txBody>
    </xdr:sp>
    <xdr:clientData/>
  </xdr:twoCellAnchor>
  <xdr:twoCellAnchor>
    <xdr:from>
      <xdr:col>7</xdr:col>
      <xdr:colOff>166342</xdr:colOff>
      <xdr:row>19</xdr:row>
      <xdr:rowOff>41122</xdr:rowOff>
    </xdr:from>
    <xdr:to>
      <xdr:col>7</xdr:col>
      <xdr:colOff>1252192</xdr:colOff>
      <xdr:row>20</xdr:row>
      <xdr:rowOff>12869</xdr:rowOff>
    </xdr:to>
    <xdr:sp macro="" textlink="">
      <xdr:nvSpPr>
        <xdr:cNvPr id="33" name="Rectangle: Rounded Corners 32">
          <a:hlinkClick xmlns:r="http://schemas.openxmlformats.org/officeDocument/2006/relationships" r:id="rId18"/>
          <a:extLst>
            <a:ext uri="{FF2B5EF4-FFF2-40B4-BE49-F238E27FC236}">
              <a16:creationId xmlns:a16="http://schemas.microsoft.com/office/drawing/2014/main" id="{6A7ECBEE-B40F-4917-8BD2-71FAB5A52A63}"/>
            </a:ext>
          </a:extLst>
        </xdr:cNvPr>
        <xdr:cNvSpPr/>
      </xdr:nvSpPr>
      <xdr:spPr>
        <a:xfrm>
          <a:off x="8379009" y="3829955"/>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800">
              <a:cs typeface="+mj-cs"/>
            </a:rPr>
            <a:t>1</a:t>
          </a:r>
          <a:r>
            <a:rPr lang="th-TH" sz="800">
              <a:cs typeface="+mj-cs"/>
            </a:rPr>
            <a:t>5</a:t>
          </a:r>
          <a:r>
            <a:rPr lang="en-US" sz="800">
              <a:cs typeface="+mj-cs"/>
            </a:rPr>
            <a:t>.</a:t>
          </a:r>
          <a:r>
            <a:rPr lang="th-TH" sz="800">
              <a:cs typeface="+mj-cs"/>
            </a:rPr>
            <a:t>โรงไฟฟ้าขยะ</a:t>
          </a:r>
          <a:r>
            <a:rPr lang="en-US" sz="800" baseline="0">
              <a:cs typeface="+mj-cs"/>
            </a:rPr>
            <a:t>-ERC</a:t>
          </a:r>
          <a:endParaRPr lang="en-US" sz="800">
            <a:cs typeface="+mj-cs"/>
          </a:endParaRPr>
        </a:p>
      </xdr:txBody>
    </xdr:sp>
    <xdr:clientData/>
  </xdr:twoCellAnchor>
  <xdr:twoCellAnchor>
    <xdr:from>
      <xdr:col>3</xdr:col>
      <xdr:colOff>134592</xdr:colOff>
      <xdr:row>20</xdr:row>
      <xdr:rowOff>21336</xdr:rowOff>
    </xdr:from>
    <xdr:to>
      <xdr:col>3</xdr:col>
      <xdr:colOff>1220442</xdr:colOff>
      <xdr:row>20</xdr:row>
      <xdr:rowOff>183583</xdr:rowOff>
    </xdr:to>
    <xdr:sp macro="" textlink="">
      <xdr:nvSpPr>
        <xdr:cNvPr id="34" name="Rectangle: Rounded Corners 33">
          <a:hlinkClick xmlns:r="http://schemas.openxmlformats.org/officeDocument/2006/relationships" r:id="rId19"/>
          <a:extLst>
            <a:ext uri="{FF2B5EF4-FFF2-40B4-BE49-F238E27FC236}">
              <a16:creationId xmlns:a16="http://schemas.microsoft.com/office/drawing/2014/main" id="{E890014F-D443-4592-9182-D175887006EC}"/>
            </a:ext>
          </a:extLst>
        </xdr:cNvPr>
        <xdr:cNvSpPr/>
      </xdr:nvSpPr>
      <xdr:spPr>
        <a:xfrm>
          <a:off x="3137038" y="3555249"/>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th-TH" sz="1000">
              <a:cs typeface="+mj-cs"/>
            </a:rPr>
            <a:t>1</a:t>
          </a:r>
          <a:r>
            <a:rPr lang="en-US" sz="1000">
              <a:cs typeface="+mj-cs"/>
            </a:rPr>
            <a:t>6</a:t>
          </a:r>
          <a:r>
            <a:rPr lang="th-TH" sz="1000">
              <a:cs typeface="+mj-cs"/>
            </a:rPr>
            <a:t>.</a:t>
          </a:r>
          <a:r>
            <a:rPr lang="en-US" sz="1000">
              <a:cs typeface="+mj-cs"/>
            </a:rPr>
            <a:t>RE</a:t>
          </a:r>
          <a:r>
            <a:rPr lang="th-TH" sz="1000">
              <a:cs typeface="+mj-cs"/>
            </a:rPr>
            <a:t>ภาคความร้อน</a:t>
          </a:r>
          <a:endParaRPr lang="en-US" sz="1000">
            <a:cs typeface="+mj-cs"/>
          </a:endParaRPr>
        </a:p>
      </xdr:txBody>
    </xdr:sp>
    <xdr:clientData/>
  </xdr:twoCellAnchor>
  <xdr:twoCellAnchor>
    <xdr:from>
      <xdr:col>3</xdr:col>
      <xdr:colOff>134592</xdr:colOff>
      <xdr:row>21</xdr:row>
      <xdr:rowOff>14986</xdr:rowOff>
    </xdr:from>
    <xdr:to>
      <xdr:col>3</xdr:col>
      <xdr:colOff>1220442</xdr:colOff>
      <xdr:row>21</xdr:row>
      <xdr:rowOff>177233</xdr:rowOff>
    </xdr:to>
    <xdr:sp macro="" textlink="">
      <xdr:nvSpPr>
        <xdr:cNvPr id="35" name="Rectangle: Rounded Corners 34">
          <a:hlinkClick xmlns:r="http://schemas.openxmlformats.org/officeDocument/2006/relationships" r:id="rId20"/>
          <a:extLst>
            <a:ext uri="{FF2B5EF4-FFF2-40B4-BE49-F238E27FC236}">
              <a16:creationId xmlns:a16="http://schemas.microsoft.com/office/drawing/2014/main" id="{76CBC8E6-83BD-47C7-8BDE-64C066882E3C}"/>
            </a:ext>
          </a:extLst>
        </xdr:cNvPr>
        <xdr:cNvSpPr/>
      </xdr:nvSpPr>
      <xdr:spPr>
        <a:xfrm>
          <a:off x="3137038" y="3749062"/>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th-TH" sz="1000">
              <a:cs typeface="+mj-cs"/>
            </a:rPr>
            <a:t>1</a:t>
          </a:r>
          <a:r>
            <a:rPr lang="en-US" sz="1000">
              <a:cs typeface="+mj-cs"/>
            </a:rPr>
            <a:t>7</a:t>
          </a:r>
          <a:r>
            <a:rPr lang="th-TH" sz="1000">
              <a:cs typeface="+mj-cs"/>
            </a:rPr>
            <a:t>.</a:t>
          </a:r>
          <a:r>
            <a:rPr lang="en-US" sz="1000">
              <a:cs typeface="+mj-cs"/>
            </a:rPr>
            <a:t>Biofuel+RE</a:t>
          </a:r>
        </a:p>
      </xdr:txBody>
    </xdr:sp>
    <xdr:clientData/>
  </xdr:twoCellAnchor>
  <xdr:twoCellAnchor>
    <xdr:from>
      <xdr:col>3</xdr:col>
      <xdr:colOff>134592</xdr:colOff>
      <xdr:row>22</xdr:row>
      <xdr:rowOff>36245</xdr:rowOff>
    </xdr:from>
    <xdr:to>
      <xdr:col>3</xdr:col>
      <xdr:colOff>1220442</xdr:colOff>
      <xdr:row>22</xdr:row>
      <xdr:rowOff>198492</xdr:rowOff>
    </xdr:to>
    <xdr:sp macro="" textlink="">
      <xdr:nvSpPr>
        <xdr:cNvPr id="36" name="Rectangle: Rounded Corners 35">
          <a:hlinkClick xmlns:r="http://schemas.openxmlformats.org/officeDocument/2006/relationships" r:id="rId21"/>
          <a:extLst>
            <a:ext uri="{FF2B5EF4-FFF2-40B4-BE49-F238E27FC236}">
              <a16:creationId xmlns:a16="http://schemas.microsoft.com/office/drawing/2014/main" id="{B3F5F426-FB67-4A91-8605-4B4E3E2EB6AF}"/>
            </a:ext>
          </a:extLst>
        </xdr:cNvPr>
        <xdr:cNvSpPr/>
      </xdr:nvSpPr>
      <xdr:spPr>
        <a:xfrm>
          <a:off x="3137038" y="3970484"/>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1000">
              <a:cs typeface="+mj-cs"/>
            </a:rPr>
            <a:t>18.BEC</a:t>
          </a:r>
        </a:p>
      </xdr:txBody>
    </xdr:sp>
    <xdr:clientData/>
  </xdr:twoCellAnchor>
  <xdr:twoCellAnchor>
    <xdr:from>
      <xdr:col>3</xdr:col>
      <xdr:colOff>134592</xdr:colOff>
      <xdr:row>23</xdr:row>
      <xdr:rowOff>36797</xdr:rowOff>
    </xdr:from>
    <xdr:to>
      <xdr:col>3</xdr:col>
      <xdr:colOff>1220442</xdr:colOff>
      <xdr:row>23</xdr:row>
      <xdr:rowOff>199044</xdr:rowOff>
    </xdr:to>
    <xdr:sp macro="" textlink="">
      <xdr:nvSpPr>
        <xdr:cNvPr id="37" name="Rectangle: Rounded Corners 36">
          <a:hlinkClick xmlns:r="http://schemas.openxmlformats.org/officeDocument/2006/relationships" r:id="rId22"/>
          <a:extLst>
            <a:ext uri="{FF2B5EF4-FFF2-40B4-BE49-F238E27FC236}">
              <a16:creationId xmlns:a16="http://schemas.microsoft.com/office/drawing/2014/main" id="{0FC3F07F-2505-4578-9B16-E6948059A286}"/>
            </a:ext>
          </a:extLst>
        </xdr:cNvPr>
        <xdr:cNvSpPr/>
      </xdr:nvSpPr>
      <xdr:spPr>
        <a:xfrm>
          <a:off x="3137038" y="4171199"/>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1000">
              <a:cs typeface="+mj-cs"/>
            </a:rPr>
            <a:t>19.ESCO</a:t>
          </a:r>
        </a:p>
      </xdr:txBody>
    </xdr:sp>
    <xdr:clientData/>
  </xdr:twoCellAnchor>
  <xdr:twoCellAnchor>
    <xdr:from>
      <xdr:col>6</xdr:col>
      <xdr:colOff>120240</xdr:colOff>
      <xdr:row>25</xdr:row>
      <xdr:rowOff>9740</xdr:rowOff>
    </xdr:from>
    <xdr:to>
      <xdr:col>6</xdr:col>
      <xdr:colOff>1206090</xdr:colOff>
      <xdr:row>25</xdr:row>
      <xdr:rowOff>171987</xdr:rowOff>
    </xdr:to>
    <xdr:sp macro="" textlink="">
      <xdr:nvSpPr>
        <xdr:cNvPr id="38" name="Rectangle: Rounded Corners 37">
          <a:hlinkClick xmlns:r="http://schemas.openxmlformats.org/officeDocument/2006/relationships" r:id="rId23"/>
          <a:extLst>
            <a:ext uri="{FF2B5EF4-FFF2-40B4-BE49-F238E27FC236}">
              <a16:creationId xmlns:a16="http://schemas.microsoft.com/office/drawing/2014/main" id="{28DA3AF9-0825-42C8-A1BE-86AF0EA86D23}"/>
            </a:ext>
          </a:extLst>
        </xdr:cNvPr>
        <xdr:cNvSpPr/>
      </xdr:nvSpPr>
      <xdr:spPr>
        <a:xfrm>
          <a:off x="7139751" y="3937077"/>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th-TH" sz="900">
              <a:cs typeface="+mj-cs"/>
            </a:rPr>
            <a:t>21</a:t>
          </a:r>
          <a:r>
            <a:rPr lang="en-US" sz="900">
              <a:cs typeface="+mj-cs"/>
            </a:rPr>
            <a:t>.</a:t>
          </a:r>
          <a:r>
            <a:rPr lang="th-TH" sz="900">
              <a:cs typeface="+mj-cs"/>
            </a:rPr>
            <a:t>เศรษฐกิจฐานราก</a:t>
          </a:r>
          <a:endParaRPr lang="en-US" sz="900">
            <a:cs typeface="+mj-cs"/>
          </a:endParaRPr>
        </a:p>
      </xdr:txBody>
    </xdr:sp>
    <xdr:clientData/>
  </xdr:twoCellAnchor>
  <xdr:twoCellAnchor>
    <xdr:from>
      <xdr:col>3</xdr:col>
      <xdr:colOff>134592</xdr:colOff>
      <xdr:row>26</xdr:row>
      <xdr:rowOff>30999</xdr:rowOff>
    </xdr:from>
    <xdr:to>
      <xdr:col>3</xdr:col>
      <xdr:colOff>1220442</xdr:colOff>
      <xdr:row>26</xdr:row>
      <xdr:rowOff>193246</xdr:rowOff>
    </xdr:to>
    <xdr:sp macro="" textlink="">
      <xdr:nvSpPr>
        <xdr:cNvPr id="39" name="Rectangle: Rounded Corners 38">
          <a:hlinkClick xmlns:r="http://schemas.openxmlformats.org/officeDocument/2006/relationships" r:id="rId24"/>
          <a:extLst>
            <a:ext uri="{FF2B5EF4-FFF2-40B4-BE49-F238E27FC236}">
              <a16:creationId xmlns:a16="http://schemas.microsoft.com/office/drawing/2014/main" id="{9206F715-593B-49C2-930D-E130765250DF}"/>
            </a:ext>
          </a:extLst>
        </xdr:cNvPr>
        <xdr:cNvSpPr/>
      </xdr:nvSpPr>
      <xdr:spPr>
        <a:xfrm>
          <a:off x="3137038" y="4565727"/>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th-TH" sz="800">
              <a:cs typeface="+mj-cs"/>
            </a:rPr>
            <a:t>22.โรงไฟฟ้าชุมชน</a:t>
          </a:r>
          <a:endParaRPr lang="en-US" sz="800">
            <a:cs typeface="+mj-cs"/>
          </a:endParaRPr>
        </a:p>
      </xdr:txBody>
    </xdr:sp>
    <xdr:clientData/>
  </xdr:twoCellAnchor>
  <xdr:twoCellAnchor>
    <xdr:from>
      <xdr:col>5</xdr:col>
      <xdr:colOff>153366</xdr:colOff>
      <xdr:row>27</xdr:row>
      <xdr:rowOff>37350</xdr:rowOff>
    </xdr:from>
    <xdr:to>
      <xdr:col>5</xdr:col>
      <xdr:colOff>1239216</xdr:colOff>
      <xdr:row>27</xdr:row>
      <xdr:rowOff>199597</xdr:rowOff>
    </xdr:to>
    <xdr:sp macro="" textlink="">
      <xdr:nvSpPr>
        <xdr:cNvPr id="41" name="Rectangle: Rounded Corners 40">
          <a:hlinkClick xmlns:r="http://schemas.openxmlformats.org/officeDocument/2006/relationships" r:id="rId25"/>
          <a:extLst>
            <a:ext uri="{FF2B5EF4-FFF2-40B4-BE49-F238E27FC236}">
              <a16:creationId xmlns:a16="http://schemas.microsoft.com/office/drawing/2014/main" id="{7DC3C9D2-7316-42EF-B0D9-C60C2E58B2B7}"/>
            </a:ext>
          </a:extLst>
        </xdr:cNvPr>
        <xdr:cNvSpPr/>
      </xdr:nvSpPr>
      <xdr:spPr>
        <a:xfrm>
          <a:off x="5857783" y="4799850"/>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th-TH" sz="1000">
              <a:cs typeface="+mj-cs"/>
            </a:rPr>
            <a:t>23.</a:t>
          </a:r>
          <a:r>
            <a:rPr lang="en-US" sz="1000">
              <a:cs typeface="+mj-cs"/>
            </a:rPr>
            <a:t>OffGrid</a:t>
          </a:r>
          <a:endParaRPr lang="en-US" sz="900">
            <a:cs typeface="+mj-cs"/>
          </a:endParaRPr>
        </a:p>
      </xdr:txBody>
    </xdr:sp>
    <xdr:clientData/>
  </xdr:twoCellAnchor>
  <xdr:twoCellAnchor>
    <xdr:from>
      <xdr:col>7</xdr:col>
      <xdr:colOff>160361</xdr:colOff>
      <xdr:row>32</xdr:row>
      <xdr:rowOff>37902</xdr:rowOff>
    </xdr:from>
    <xdr:to>
      <xdr:col>7</xdr:col>
      <xdr:colOff>1246211</xdr:colOff>
      <xdr:row>32</xdr:row>
      <xdr:rowOff>193799</xdr:rowOff>
    </xdr:to>
    <xdr:sp macro="" textlink="">
      <xdr:nvSpPr>
        <xdr:cNvPr id="42" name="Rectangle: Rounded Corners 41">
          <a:hlinkClick xmlns:r="http://schemas.openxmlformats.org/officeDocument/2006/relationships" r:id="rId26"/>
          <a:extLst>
            <a:ext uri="{FF2B5EF4-FFF2-40B4-BE49-F238E27FC236}">
              <a16:creationId xmlns:a16="http://schemas.microsoft.com/office/drawing/2014/main" id="{E4EE08C1-E0CF-41DE-B827-B8AF846A802D}"/>
            </a:ext>
          </a:extLst>
        </xdr:cNvPr>
        <xdr:cNvSpPr/>
      </xdr:nvSpPr>
      <xdr:spPr>
        <a:xfrm>
          <a:off x="8552944" y="5001485"/>
          <a:ext cx="1085850" cy="155897"/>
        </a:xfrm>
        <a:prstGeom prst="roundRect">
          <a:avLst/>
        </a:prstGeom>
        <a:solidFill>
          <a:schemeClr val="accent4">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1000">
              <a:cs typeface="+mj-cs"/>
            </a:rPr>
            <a:t>2</a:t>
          </a:r>
          <a:r>
            <a:rPr lang="th-TH" sz="1000">
              <a:cs typeface="+mj-cs"/>
            </a:rPr>
            <a:t>8</a:t>
          </a:r>
          <a:r>
            <a:rPr lang="en-US" sz="1000">
              <a:cs typeface="+mj-cs"/>
            </a:rPr>
            <a:t>.OSS</a:t>
          </a:r>
          <a:endParaRPr lang="en-US" sz="900">
            <a:cs typeface="+mj-cs"/>
          </a:endParaRPr>
        </a:p>
      </xdr:txBody>
    </xdr:sp>
    <xdr:clientData/>
  </xdr:twoCellAnchor>
  <xdr:twoCellAnchor>
    <xdr:from>
      <xdr:col>4</xdr:col>
      <xdr:colOff>133304</xdr:colOff>
      <xdr:row>33</xdr:row>
      <xdr:rowOff>31552</xdr:rowOff>
    </xdr:from>
    <xdr:to>
      <xdr:col>4</xdr:col>
      <xdr:colOff>1219154</xdr:colOff>
      <xdr:row>33</xdr:row>
      <xdr:rowOff>187449</xdr:rowOff>
    </xdr:to>
    <xdr:sp macro="" textlink="">
      <xdr:nvSpPr>
        <xdr:cNvPr id="43" name="Rectangle: Rounded Corners 42">
          <a:hlinkClick xmlns:r="http://schemas.openxmlformats.org/officeDocument/2006/relationships" r:id="rId27"/>
          <a:extLst>
            <a:ext uri="{FF2B5EF4-FFF2-40B4-BE49-F238E27FC236}">
              <a16:creationId xmlns:a16="http://schemas.microsoft.com/office/drawing/2014/main" id="{385172A8-B147-4CEE-B1B0-B9793BB31A0B}"/>
            </a:ext>
          </a:extLst>
        </xdr:cNvPr>
        <xdr:cNvSpPr/>
      </xdr:nvSpPr>
      <xdr:spPr>
        <a:xfrm>
          <a:off x="4493637" y="5196219"/>
          <a:ext cx="1085850" cy="15589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1000">
              <a:cs typeface="+mj-cs"/>
            </a:rPr>
            <a:t>2</a:t>
          </a:r>
          <a:r>
            <a:rPr lang="th-TH" sz="1000">
              <a:cs typeface="+mj-cs"/>
            </a:rPr>
            <a:t>9</a:t>
          </a:r>
          <a:r>
            <a:rPr lang="en-US" sz="1000">
              <a:cs typeface="+mj-cs"/>
            </a:rPr>
            <a:t>.NEIC</a:t>
          </a:r>
        </a:p>
      </xdr:txBody>
    </xdr:sp>
    <xdr:clientData/>
  </xdr:twoCellAnchor>
  <xdr:twoCellAnchor>
    <xdr:from>
      <xdr:col>2</xdr:col>
      <xdr:colOff>101186</xdr:colOff>
      <xdr:row>34</xdr:row>
      <xdr:rowOff>18300</xdr:rowOff>
    </xdr:from>
    <xdr:to>
      <xdr:col>2</xdr:col>
      <xdr:colOff>1187036</xdr:colOff>
      <xdr:row>34</xdr:row>
      <xdr:rowOff>174197</xdr:rowOff>
    </xdr:to>
    <xdr:sp macro="" textlink="">
      <xdr:nvSpPr>
        <xdr:cNvPr id="44" name="Rectangle: Rounded Corners 43">
          <a:hlinkClick xmlns:r="http://schemas.openxmlformats.org/officeDocument/2006/relationships" r:id="rId28"/>
          <a:extLst>
            <a:ext uri="{FF2B5EF4-FFF2-40B4-BE49-F238E27FC236}">
              <a16:creationId xmlns:a16="http://schemas.microsoft.com/office/drawing/2014/main" id="{B1A0D68E-33E4-4338-8574-A40E7C34BE86}"/>
            </a:ext>
          </a:extLst>
        </xdr:cNvPr>
        <xdr:cNvSpPr/>
      </xdr:nvSpPr>
      <xdr:spPr>
        <a:xfrm>
          <a:off x="1764610" y="5353680"/>
          <a:ext cx="1085850" cy="15589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th-TH" sz="600">
              <a:cs typeface="+mj-cs"/>
            </a:rPr>
            <a:t>30</a:t>
          </a:r>
          <a:r>
            <a:rPr lang="en-US" sz="600">
              <a:cs typeface="+mj-cs"/>
            </a:rPr>
            <a:t>.</a:t>
          </a:r>
          <a:r>
            <a:rPr lang="th-TH" sz="600">
              <a:cs typeface="+mj-cs"/>
            </a:rPr>
            <a:t>เทคโนโลยีกำกับน้ำมัน</a:t>
          </a:r>
          <a:endParaRPr lang="en-US" sz="600">
            <a:cs typeface="+mj-cs"/>
          </a:endParaRPr>
        </a:p>
      </xdr:txBody>
    </xdr:sp>
    <xdr:clientData/>
  </xdr:twoCellAnchor>
  <xdr:twoCellAnchor>
    <xdr:from>
      <xdr:col>8</xdr:col>
      <xdr:colOff>161923</xdr:colOff>
      <xdr:row>2</xdr:row>
      <xdr:rowOff>37901</xdr:rowOff>
    </xdr:from>
    <xdr:to>
      <xdr:col>8</xdr:col>
      <xdr:colOff>1247773</xdr:colOff>
      <xdr:row>2</xdr:row>
      <xdr:rowOff>193798</xdr:rowOff>
    </xdr:to>
    <xdr:sp macro="" textlink="">
      <xdr:nvSpPr>
        <xdr:cNvPr id="45" name="Rectangle: Rounded Corners 44">
          <a:hlinkClick xmlns:r="http://schemas.openxmlformats.org/officeDocument/2006/relationships" r:id="rId29"/>
          <a:extLst>
            <a:ext uri="{FF2B5EF4-FFF2-40B4-BE49-F238E27FC236}">
              <a16:creationId xmlns:a16="http://schemas.microsoft.com/office/drawing/2014/main" id="{2EA6B168-6A43-4DB5-885E-0D1EF0204B9D}"/>
            </a:ext>
          </a:extLst>
        </xdr:cNvPr>
        <xdr:cNvSpPr/>
      </xdr:nvSpPr>
      <xdr:spPr>
        <a:xfrm>
          <a:off x="9898590" y="567068"/>
          <a:ext cx="1085850" cy="155897"/>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th-TH" sz="900">
              <a:cs typeface="+mj-cs"/>
            </a:rPr>
            <a:t>ลงทุน2565-กฟผ.</a:t>
          </a:r>
          <a:endParaRPr lang="en-US" sz="900">
            <a:cs typeface="+mj-cs"/>
          </a:endParaRPr>
        </a:p>
      </xdr:txBody>
    </xdr:sp>
    <xdr:clientData/>
  </xdr:twoCellAnchor>
  <xdr:twoCellAnchor>
    <xdr:from>
      <xdr:col>9</xdr:col>
      <xdr:colOff>107540</xdr:colOff>
      <xdr:row>2</xdr:row>
      <xdr:rowOff>24649</xdr:rowOff>
    </xdr:from>
    <xdr:to>
      <xdr:col>9</xdr:col>
      <xdr:colOff>1193390</xdr:colOff>
      <xdr:row>2</xdr:row>
      <xdr:rowOff>180546</xdr:rowOff>
    </xdr:to>
    <xdr:sp macro="" textlink="">
      <xdr:nvSpPr>
        <xdr:cNvPr id="46" name="Rectangle: Rounded Corners 45">
          <a:hlinkClick xmlns:r="http://schemas.openxmlformats.org/officeDocument/2006/relationships" r:id="rId30"/>
          <a:extLst>
            <a:ext uri="{FF2B5EF4-FFF2-40B4-BE49-F238E27FC236}">
              <a16:creationId xmlns:a16="http://schemas.microsoft.com/office/drawing/2014/main" id="{F3B16827-C361-412D-AA35-C4599D44135B}"/>
            </a:ext>
          </a:extLst>
        </xdr:cNvPr>
        <xdr:cNvSpPr/>
      </xdr:nvSpPr>
      <xdr:spPr>
        <a:xfrm>
          <a:off x="11144116" y="549214"/>
          <a:ext cx="1085850" cy="155897"/>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th-TH" sz="900">
              <a:cs typeface="+mj-cs"/>
            </a:rPr>
            <a:t>ลงทุน2565-ปตท.</a:t>
          </a:r>
          <a:endParaRPr lang="en-US" sz="900">
            <a:cs typeface="+mj-cs"/>
          </a:endParaRPr>
        </a:p>
      </xdr:txBody>
    </xdr:sp>
    <xdr:clientData/>
  </xdr:twoCellAnchor>
  <xdr:twoCellAnchor>
    <xdr:from>
      <xdr:col>4</xdr:col>
      <xdr:colOff>140356</xdr:colOff>
      <xdr:row>5</xdr:row>
      <xdr:rowOff>25709</xdr:rowOff>
    </xdr:from>
    <xdr:to>
      <xdr:col>4</xdr:col>
      <xdr:colOff>1226206</xdr:colOff>
      <xdr:row>5</xdr:row>
      <xdr:rowOff>187956</xdr:rowOff>
    </xdr:to>
    <xdr:sp macro="" textlink="">
      <xdr:nvSpPr>
        <xdr:cNvPr id="40" name="Rectangle: Rounded Corners 39">
          <a:hlinkClick xmlns:r="http://schemas.openxmlformats.org/officeDocument/2006/relationships" r:id="rId31"/>
          <a:extLst>
            <a:ext uri="{FF2B5EF4-FFF2-40B4-BE49-F238E27FC236}">
              <a16:creationId xmlns:a16="http://schemas.microsoft.com/office/drawing/2014/main" id="{315073E8-21DB-4ED4-9740-2C5BF59EEE68}"/>
            </a:ext>
          </a:extLst>
        </xdr:cNvPr>
        <xdr:cNvSpPr/>
      </xdr:nvSpPr>
      <xdr:spPr>
        <a:xfrm>
          <a:off x="4719412" y="1161653"/>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1000">
              <a:cs typeface="+mj-cs"/>
            </a:rPr>
            <a:t>1.2</a:t>
          </a:r>
          <a:r>
            <a:rPr lang="en-US" sz="1000" baseline="0">
              <a:cs typeface="+mj-cs"/>
            </a:rPr>
            <a:t> GAS</a:t>
          </a:r>
          <a:endParaRPr lang="en-US" sz="1000">
            <a:cs typeface="+mj-cs"/>
          </a:endParaRPr>
        </a:p>
      </xdr:txBody>
    </xdr:sp>
    <xdr:clientData/>
  </xdr:twoCellAnchor>
  <xdr:twoCellAnchor>
    <xdr:from>
      <xdr:col>2</xdr:col>
      <xdr:colOff>83912</xdr:colOff>
      <xdr:row>4</xdr:row>
      <xdr:rowOff>47580</xdr:rowOff>
    </xdr:from>
    <xdr:to>
      <xdr:col>2</xdr:col>
      <xdr:colOff>1169762</xdr:colOff>
      <xdr:row>5</xdr:row>
      <xdr:rowOff>12272</xdr:rowOff>
    </xdr:to>
    <xdr:sp macro="" textlink="">
      <xdr:nvSpPr>
        <xdr:cNvPr id="47" name="Rectangle: Rounded Corners 46">
          <a:hlinkClick xmlns:r="http://schemas.openxmlformats.org/officeDocument/2006/relationships" r:id="rId32"/>
          <a:extLst>
            <a:ext uri="{FF2B5EF4-FFF2-40B4-BE49-F238E27FC236}">
              <a16:creationId xmlns:a16="http://schemas.microsoft.com/office/drawing/2014/main" id="{633069C2-21C6-4FE4-B419-047505489DA3}"/>
            </a:ext>
          </a:extLst>
        </xdr:cNvPr>
        <xdr:cNvSpPr/>
      </xdr:nvSpPr>
      <xdr:spPr>
        <a:xfrm>
          <a:off x="1981856" y="985969"/>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1000">
              <a:cs typeface="+mj-cs"/>
            </a:rPr>
            <a:t>1.3</a:t>
          </a:r>
          <a:r>
            <a:rPr lang="en-US" sz="1000" baseline="0">
              <a:cs typeface="+mj-cs"/>
            </a:rPr>
            <a:t> OIL</a:t>
          </a:r>
          <a:endParaRPr lang="en-US" sz="1000">
            <a:cs typeface="+mj-cs"/>
          </a:endParaRPr>
        </a:p>
      </xdr:txBody>
    </xdr:sp>
    <xdr:clientData/>
  </xdr:twoCellAnchor>
  <xdr:twoCellAnchor>
    <xdr:from>
      <xdr:col>3</xdr:col>
      <xdr:colOff>144588</xdr:colOff>
      <xdr:row>4</xdr:row>
      <xdr:rowOff>36283</xdr:rowOff>
    </xdr:from>
    <xdr:to>
      <xdr:col>3</xdr:col>
      <xdr:colOff>1230438</xdr:colOff>
      <xdr:row>5</xdr:row>
      <xdr:rowOff>975</xdr:rowOff>
    </xdr:to>
    <xdr:sp macro="" textlink="">
      <xdr:nvSpPr>
        <xdr:cNvPr id="48" name="Rectangle: Rounded Corners 47">
          <a:hlinkClick xmlns:r="http://schemas.openxmlformats.org/officeDocument/2006/relationships" r:id="rId33"/>
          <a:extLst>
            <a:ext uri="{FF2B5EF4-FFF2-40B4-BE49-F238E27FC236}">
              <a16:creationId xmlns:a16="http://schemas.microsoft.com/office/drawing/2014/main" id="{B39DC6B2-EA06-4F80-9A1D-6ADF9AF1E72C}"/>
            </a:ext>
          </a:extLst>
        </xdr:cNvPr>
        <xdr:cNvSpPr/>
      </xdr:nvSpPr>
      <xdr:spPr>
        <a:xfrm>
          <a:off x="3383088" y="974672"/>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1000">
              <a:cs typeface="+mj-cs"/>
            </a:rPr>
            <a:t>1.4</a:t>
          </a:r>
          <a:r>
            <a:rPr lang="en-US" sz="1000" baseline="0">
              <a:cs typeface="+mj-cs"/>
            </a:rPr>
            <a:t> EEP</a:t>
          </a:r>
          <a:endParaRPr lang="en-US" sz="1000">
            <a:cs typeface="+mj-cs"/>
          </a:endParaRPr>
        </a:p>
      </xdr:txBody>
    </xdr:sp>
    <xdr:clientData/>
  </xdr:twoCellAnchor>
  <xdr:twoCellAnchor>
    <xdr:from>
      <xdr:col>3</xdr:col>
      <xdr:colOff>144588</xdr:colOff>
      <xdr:row>5</xdr:row>
      <xdr:rowOff>36990</xdr:rowOff>
    </xdr:from>
    <xdr:to>
      <xdr:col>3</xdr:col>
      <xdr:colOff>1230438</xdr:colOff>
      <xdr:row>6</xdr:row>
      <xdr:rowOff>0</xdr:rowOff>
    </xdr:to>
    <xdr:sp macro="" textlink="">
      <xdr:nvSpPr>
        <xdr:cNvPr id="49" name="Rectangle: Rounded Corners 48">
          <a:hlinkClick xmlns:r="http://schemas.openxmlformats.org/officeDocument/2006/relationships" r:id="rId34"/>
          <a:extLst>
            <a:ext uri="{FF2B5EF4-FFF2-40B4-BE49-F238E27FC236}">
              <a16:creationId xmlns:a16="http://schemas.microsoft.com/office/drawing/2014/main" id="{5E45BC41-E101-4277-A66B-5B33E98328D4}"/>
            </a:ext>
          </a:extLst>
        </xdr:cNvPr>
        <xdr:cNvSpPr/>
      </xdr:nvSpPr>
      <xdr:spPr>
        <a:xfrm>
          <a:off x="3383088" y="1172934"/>
          <a:ext cx="1085850" cy="16224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1000">
              <a:cs typeface="+mj-cs"/>
            </a:rPr>
            <a:t>1.5</a:t>
          </a:r>
          <a:r>
            <a:rPr lang="en-US" sz="1000" baseline="0">
              <a:cs typeface="+mj-cs"/>
            </a:rPr>
            <a:t> AEDP</a:t>
          </a:r>
          <a:endParaRPr lang="en-US" sz="1000">
            <a:cs typeface="+mj-cs"/>
          </a:endParaRPr>
        </a:p>
      </xdr:txBody>
    </xdr:sp>
    <xdr:clientData/>
  </xdr:twoCellAnchor>
  <xdr:twoCellAnchor>
    <xdr:from>
      <xdr:col>5</xdr:col>
      <xdr:colOff>143887</xdr:colOff>
      <xdr:row>10</xdr:row>
      <xdr:rowOff>10584</xdr:rowOff>
    </xdr:from>
    <xdr:to>
      <xdr:col>5</xdr:col>
      <xdr:colOff>1229737</xdr:colOff>
      <xdr:row>10</xdr:row>
      <xdr:rowOff>175176</xdr:rowOff>
    </xdr:to>
    <xdr:sp macro="" textlink="">
      <xdr:nvSpPr>
        <xdr:cNvPr id="50" name="Rectangle: Rounded Corners 49">
          <a:hlinkClick xmlns:r="http://schemas.openxmlformats.org/officeDocument/2006/relationships" r:id="rId35"/>
          <a:extLst>
            <a:ext uri="{FF2B5EF4-FFF2-40B4-BE49-F238E27FC236}">
              <a16:creationId xmlns:a16="http://schemas.microsoft.com/office/drawing/2014/main" id="{472AD7B8-A29D-4888-B56E-B58B1096AA86}"/>
            </a:ext>
          </a:extLst>
        </xdr:cNvPr>
        <xdr:cNvSpPr/>
      </xdr:nvSpPr>
      <xdr:spPr>
        <a:xfrm>
          <a:off x="5795387" y="2084917"/>
          <a:ext cx="1085850" cy="164592"/>
        </a:xfrm>
        <a:prstGeom prst="roundRect">
          <a:avLst/>
        </a:prstGeom>
        <a:solidFill>
          <a:schemeClr val="accent4">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1000">
              <a:cs typeface="+mj-cs"/>
            </a:rPr>
            <a:t>6.White</a:t>
          </a:r>
          <a:r>
            <a:rPr lang="en-US" sz="1000" baseline="0">
              <a:cs typeface="+mj-cs"/>
            </a:rPr>
            <a:t> Paper</a:t>
          </a:r>
          <a:endParaRPr lang="en-US" sz="1000">
            <a:cs typeface="+mj-cs"/>
          </a:endParaRPr>
        </a:p>
      </xdr:txBody>
    </xdr:sp>
    <xdr:clientData/>
  </xdr:twoCellAnchor>
  <xdr:twoCellAnchor>
    <xdr:from>
      <xdr:col>3</xdr:col>
      <xdr:colOff>137537</xdr:colOff>
      <xdr:row>11</xdr:row>
      <xdr:rowOff>4235</xdr:rowOff>
    </xdr:from>
    <xdr:to>
      <xdr:col>3</xdr:col>
      <xdr:colOff>1223387</xdr:colOff>
      <xdr:row>11</xdr:row>
      <xdr:rowOff>137584</xdr:rowOff>
    </xdr:to>
    <xdr:sp macro="" textlink="">
      <xdr:nvSpPr>
        <xdr:cNvPr id="51" name="Rectangle: Rounded Corners 50">
          <a:hlinkClick xmlns:r="http://schemas.openxmlformats.org/officeDocument/2006/relationships" r:id="rId36"/>
          <a:extLst>
            <a:ext uri="{FF2B5EF4-FFF2-40B4-BE49-F238E27FC236}">
              <a16:creationId xmlns:a16="http://schemas.microsoft.com/office/drawing/2014/main" id="{D44DBA02-B593-4412-85EB-9C032B5F4BCB}"/>
            </a:ext>
          </a:extLst>
        </xdr:cNvPr>
        <xdr:cNvSpPr/>
      </xdr:nvSpPr>
      <xdr:spPr>
        <a:xfrm>
          <a:off x="3227870" y="2269068"/>
          <a:ext cx="1085850" cy="133349"/>
        </a:xfrm>
        <a:prstGeom prst="roundRect">
          <a:avLst/>
        </a:prstGeom>
        <a:solidFill>
          <a:schemeClr val="accent4">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800">
              <a:cs typeface="+mj-cs"/>
            </a:rPr>
            <a:t>7.</a:t>
          </a:r>
          <a:r>
            <a:rPr lang="th-TH" sz="800">
              <a:cs typeface="+mj-cs"/>
            </a:rPr>
            <a:t>รณรงค์ประหยัดไฟ-</a:t>
          </a:r>
          <a:r>
            <a:rPr lang="en-US" sz="800">
              <a:cs typeface="+mj-cs"/>
            </a:rPr>
            <a:t>DEDE</a:t>
          </a:r>
        </a:p>
      </xdr:txBody>
    </xdr:sp>
    <xdr:clientData/>
  </xdr:twoCellAnchor>
  <xdr:twoCellAnchor>
    <xdr:from>
      <xdr:col>8</xdr:col>
      <xdr:colOff>162937</xdr:colOff>
      <xdr:row>10</xdr:row>
      <xdr:rowOff>188384</xdr:rowOff>
    </xdr:from>
    <xdr:to>
      <xdr:col>8</xdr:col>
      <xdr:colOff>1248787</xdr:colOff>
      <xdr:row>11</xdr:row>
      <xdr:rowOff>162476</xdr:rowOff>
    </xdr:to>
    <xdr:sp macro="" textlink="">
      <xdr:nvSpPr>
        <xdr:cNvPr id="52" name="Rectangle: Rounded Corners 51">
          <a:hlinkClick xmlns:r="http://schemas.openxmlformats.org/officeDocument/2006/relationships" r:id="rId37"/>
          <a:extLst>
            <a:ext uri="{FF2B5EF4-FFF2-40B4-BE49-F238E27FC236}">
              <a16:creationId xmlns:a16="http://schemas.microsoft.com/office/drawing/2014/main" id="{791B9D4E-B563-482D-A5F1-46C36D0C71FB}"/>
            </a:ext>
          </a:extLst>
        </xdr:cNvPr>
        <xdr:cNvSpPr/>
      </xdr:nvSpPr>
      <xdr:spPr>
        <a:xfrm>
          <a:off x="9656187" y="2262717"/>
          <a:ext cx="1085850" cy="164592"/>
        </a:xfrm>
        <a:prstGeom prst="roundRect">
          <a:avLst/>
        </a:prstGeom>
        <a:solidFill>
          <a:schemeClr val="accent4">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th-TH" sz="800">
              <a:cs typeface="+mj-cs"/>
            </a:rPr>
            <a:t>7.รณรงค์ประหยัดไฟ-</a:t>
          </a:r>
          <a:r>
            <a:rPr lang="en-US" sz="800">
              <a:cs typeface="+mj-cs"/>
            </a:rPr>
            <a:t>EGAT</a:t>
          </a:r>
        </a:p>
      </xdr:txBody>
    </xdr:sp>
    <xdr:clientData/>
  </xdr:twoCellAnchor>
  <xdr:twoCellAnchor>
    <xdr:from>
      <xdr:col>1</xdr:col>
      <xdr:colOff>152399</xdr:colOff>
      <xdr:row>24</xdr:row>
      <xdr:rowOff>4233</xdr:rowOff>
    </xdr:from>
    <xdr:to>
      <xdr:col>1</xdr:col>
      <xdr:colOff>1238249</xdr:colOff>
      <xdr:row>24</xdr:row>
      <xdr:rowOff>160130</xdr:rowOff>
    </xdr:to>
    <xdr:sp macro="" textlink="">
      <xdr:nvSpPr>
        <xdr:cNvPr id="53" name="Rectangle: Rounded Corners 52">
          <a:hlinkClick xmlns:r="http://schemas.openxmlformats.org/officeDocument/2006/relationships" r:id="rId38"/>
          <a:extLst>
            <a:ext uri="{FF2B5EF4-FFF2-40B4-BE49-F238E27FC236}">
              <a16:creationId xmlns:a16="http://schemas.microsoft.com/office/drawing/2014/main" id="{6AD1D9F2-586C-4B2D-B54D-5A0423A36A5F}"/>
            </a:ext>
          </a:extLst>
        </xdr:cNvPr>
        <xdr:cNvSpPr/>
      </xdr:nvSpPr>
      <xdr:spPr>
        <a:xfrm>
          <a:off x="681566" y="4745566"/>
          <a:ext cx="1085850" cy="155897"/>
        </a:xfrm>
        <a:prstGeom prst="roundRect">
          <a:avLst/>
        </a:prstGeom>
        <a:solidFill>
          <a:schemeClr val="accent4">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800">
              <a:cs typeface="+mj-cs"/>
            </a:rPr>
            <a:t>20</a:t>
          </a:r>
          <a:r>
            <a:rPr lang="th-TH" sz="800">
              <a:cs typeface="+mj-cs"/>
            </a:rPr>
            <a:t>.เชื้อเพลิงต้นทุนไม่สูง</a:t>
          </a:r>
        </a:p>
      </xdr:txBody>
    </xdr:sp>
    <xdr:clientData/>
  </xdr:twoCellAnchor>
  <xdr:twoCellAnchor>
    <xdr:from>
      <xdr:col>7</xdr:col>
      <xdr:colOff>148166</xdr:colOff>
      <xdr:row>28</xdr:row>
      <xdr:rowOff>0</xdr:rowOff>
    </xdr:from>
    <xdr:to>
      <xdr:col>7</xdr:col>
      <xdr:colOff>1234016</xdr:colOff>
      <xdr:row>28</xdr:row>
      <xdr:rowOff>155897</xdr:rowOff>
    </xdr:to>
    <xdr:sp macro="" textlink="">
      <xdr:nvSpPr>
        <xdr:cNvPr id="54" name="Rectangle: Rounded Corners 53">
          <a:hlinkClick xmlns:r="http://schemas.openxmlformats.org/officeDocument/2006/relationships" r:id="rId39"/>
          <a:extLst>
            <a:ext uri="{FF2B5EF4-FFF2-40B4-BE49-F238E27FC236}">
              <a16:creationId xmlns:a16="http://schemas.microsoft.com/office/drawing/2014/main" id="{FD3B0C80-7CEF-4D52-8FA3-35C5D3B68F7F}"/>
            </a:ext>
          </a:extLst>
        </xdr:cNvPr>
        <xdr:cNvSpPr/>
      </xdr:nvSpPr>
      <xdr:spPr>
        <a:xfrm>
          <a:off x="8360833" y="5503333"/>
          <a:ext cx="1085850" cy="155897"/>
        </a:xfrm>
        <a:prstGeom prst="roundRect">
          <a:avLst/>
        </a:prstGeom>
        <a:solidFill>
          <a:schemeClr val="accent4">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th-TH" sz="1000">
              <a:cs typeface="+mj-cs"/>
            </a:rPr>
            <a:t>24.การบริหาร</a:t>
          </a:r>
          <a:r>
            <a:rPr lang="en-US" sz="1000">
              <a:cs typeface="+mj-cs"/>
            </a:rPr>
            <a:t> Ft</a:t>
          </a:r>
        </a:p>
      </xdr:txBody>
    </xdr:sp>
    <xdr:clientData/>
  </xdr:twoCellAnchor>
  <xdr:twoCellAnchor>
    <xdr:from>
      <xdr:col>4</xdr:col>
      <xdr:colOff>127000</xdr:colOff>
      <xdr:row>29</xdr:row>
      <xdr:rowOff>0</xdr:rowOff>
    </xdr:from>
    <xdr:to>
      <xdr:col>4</xdr:col>
      <xdr:colOff>1212850</xdr:colOff>
      <xdr:row>29</xdr:row>
      <xdr:rowOff>155897</xdr:rowOff>
    </xdr:to>
    <xdr:sp macro="" textlink="">
      <xdr:nvSpPr>
        <xdr:cNvPr id="55" name="Rectangle: Rounded Corners 54">
          <a:hlinkClick xmlns:r="http://schemas.openxmlformats.org/officeDocument/2006/relationships" r:id="rId40"/>
          <a:extLst>
            <a:ext uri="{FF2B5EF4-FFF2-40B4-BE49-F238E27FC236}">
              <a16:creationId xmlns:a16="http://schemas.microsoft.com/office/drawing/2014/main" id="{03F222CA-DC57-4B86-84D2-F4F356CD648F}"/>
            </a:ext>
          </a:extLst>
        </xdr:cNvPr>
        <xdr:cNvSpPr/>
      </xdr:nvSpPr>
      <xdr:spPr>
        <a:xfrm>
          <a:off x="4497917" y="5693833"/>
          <a:ext cx="1085850" cy="155897"/>
        </a:xfrm>
        <a:prstGeom prst="roundRect">
          <a:avLst/>
        </a:prstGeom>
        <a:solidFill>
          <a:schemeClr val="accent4">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US" sz="900">
              <a:cs typeface="+mj-cs"/>
            </a:rPr>
            <a:t>25.</a:t>
          </a:r>
          <a:r>
            <a:rPr lang="th-TH" sz="900">
              <a:cs typeface="+mj-cs"/>
            </a:rPr>
            <a:t>การจัดสรรก๊าซ</a:t>
          </a:r>
          <a:endParaRPr lang="en-US" sz="800">
            <a:cs typeface="+mj-cs"/>
          </a:endParaRPr>
        </a:p>
      </xdr:txBody>
    </xdr:sp>
    <xdr:clientData/>
  </xdr:twoCellAnchor>
  <xdr:twoCellAnchor>
    <xdr:from>
      <xdr:col>2</xdr:col>
      <xdr:colOff>105834</xdr:colOff>
      <xdr:row>29</xdr:row>
      <xdr:rowOff>179917</xdr:rowOff>
    </xdr:from>
    <xdr:to>
      <xdr:col>2</xdr:col>
      <xdr:colOff>1191684</xdr:colOff>
      <xdr:row>30</xdr:row>
      <xdr:rowOff>145314</xdr:rowOff>
    </xdr:to>
    <xdr:sp macro="" textlink="">
      <xdr:nvSpPr>
        <xdr:cNvPr id="56" name="Rectangle: Rounded Corners 55">
          <a:hlinkClick xmlns:r="http://schemas.openxmlformats.org/officeDocument/2006/relationships" r:id="rId41"/>
          <a:extLst>
            <a:ext uri="{FF2B5EF4-FFF2-40B4-BE49-F238E27FC236}">
              <a16:creationId xmlns:a16="http://schemas.microsoft.com/office/drawing/2014/main" id="{BD390CFC-D010-4B29-8893-5528172ACA78}"/>
            </a:ext>
          </a:extLst>
        </xdr:cNvPr>
        <xdr:cNvSpPr/>
      </xdr:nvSpPr>
      <xdr:spPr>
        <a:xfrm>
          <a:off x="1915584" y="5873750"/>
          <a:ext cx="1085850" cy="155897"/>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th-TH" sz="900">
              <a:cs typeface="+mj-cs"/>
            </a:rPr>
            <a:t>26.มาตรการราคาพลังงาน</a:t>
          </a:r>
          <a:endParaRPr lang="en-US" sz="800">
            <a:cs typeface="+mj-cs"/>
          </a:endParaRPr>
        </a:p>
      </xdr:txBody>
    </xdr:sp>
    <xdr:clientData/>
  </xdr:twoCellAnchor>
  <xdr:twoCellAnchor>
    <xdr:from>
      <xdr:col>7</xdr:col>
      <xdr:colOff>148166</xdr:colOff>
      <xdr:row>31</xdr:row>
      <xdr:rowOff>0</xdr:rowOff>
    </xdr:from>
    <xdr:to>
      <xdr:col>7</xdr:col>
      <xdr:colOff>1234016</xdr:colOff>
      <xdr:row>31</xdr:row>
      <xdr:rowOff>155897</xdr:rowOff>
    </xdr:to>
    <xdr:sp macro="" textlink="">
      <xdr:nvSpPr>
        <xdr:cNvPr id="57" name="Rectangle: Rounded Corners 56">
          <a:hlinkClick xmlns:r="http://schemas.openxmlformats.org/officeDocument/2006/relationships" r:id="rId42"/>
          <a:extLst>
            <a:ext uri="{FF2B5EF4-FFF2-40B4-BE49-F238E27FC236}">
              <a16:creationId xmlns:a16="http://schemas.microsoft.com/office/drawing/2014/main" id="{A16638AA-7088-4889-BB74-AADD81C60802}"/>
            </a:ext>
          </a:extLst>
        </xdr:cNvPr>
        <xdr:cNvSpPr/>
      </xdr:nvSpPr>
      <xdr:spPr>
        <a:xfrm>
          <a:off x="8360833" y="6074833"/>
          <a:ext cx="1085850" cy="155897"/>
        </a:xfrm>
        <a:prstGeom prst="roundRect">
          <a:avLst/>
        </a:prstGeom>
        <a:solidFill>
          <a:schemeClr val="accent4">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th-TH" sz="900">
              <a:cs typeface="+mj-cs"/>
            </a:rPr>
            <a:t>27.มาตรการค่าไฟ</a:t>
          </a:r>
          <a:endParaRPr lang="en-US" sz="900">
            <a:cs typeface="+mj-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36.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1A8CA-CE44-4EC7-9FEC-F312F2FDD16E}">
  <sheetPr codeName="Sheet1">
    <tabColor rgb="FFC00000"/>
  </sheetPr>
  <dimension ref="A1:O35"/>
  <sheetViews>
    <sheetView showGridLines="0" tabSelected="1" zoomScale="70" zoomScaleNormal="70" workbookViewId="0"/>
  </sheetViews>
  <sheetFormatPr defaultColWidth="8.7109375" defaultRowHeight="15"/>
  <cols>
    <col min="1" max="1" width="8" style="81" customWidth="1"/>
    <col min="2" max="9" width="19.140625" style="81" customWidth="1"/>
    <col min="10" max="10" width="21.140625" style="81" customWidth="1"/>
    <col min="11" max="11" width="5.7109375" style="81" customWidth="1"/>
    <col min="12" max="16384" width="8.7109375" style="81"/>
  </cols>
  <sheetData>
    <row r="1" spans="1:11" ht="24.95" customHeight="1">
      <c r="A1" s="73" t="s">
        <v>161</v>
      </c>
      <c r="B1" s="88" t="s">
        <v>162</v>
      </c>
      <c r="C1" s="74"/>
      <c r="D1" s="75"/>
      <c r="E1" s="75"/>
      <c r="F1" s="76" t="s">
        <v>156</v>
      </c>
      <c r="G1" s="77"/>
      <c r="H1" s="78"/>
      <c r="I1" s="79"/>
      <c r="J1" s="80"/>
      <c r="K1" s="86"/>
    </row>
    <row r="2" spans="1:11" ht="16.5" customHeight="1">
      <c r="A2" s="89"/>
      <c r="B2" s="90" t="s">
        <v>70</v>
      </c>
      <c r="C2" s="91" t="s">
        <v>97</v>
      </c>
      <c r="D2" s="113" t="s">
        <v>111</v>
      </c>
      <c r="E2" s="111" t="s">
        <v>38</v>
      </c>
      <c r="F2" s="92" t="s">
        <v>94</v>
      </c>
      <c r="G2" s="92" t="s">
        <v>140</v>
      </c>
      <c r="H2" s="92" t="s">
        <v>39</v>
      </c>
      <c r="I2" s="93" t="s">
        <v>31</v>
      </c>
      <c r="J2" s="92" t="s">
        <v>29</v>
      </c>
    </row>
    <row r="3" spans="1:11" ht="16.5" customHeight="1">
      <c r="A3" s="84"/>
      <c r="B3" s="82"/>
      <c r="C3" s="85"/>
      <c r="D3" s="114"/>
      <c r="E3" s="112"/>
      <c r="F3" s="82"/>
      <c r="G3" s="82"/>
      <c r="H3" s="82"/>
      <c r="I3" s="83"/>
      <c r="J3" s="82"/>
    </row>
    <row r="4" spans="1:11" ht="15.6" customHeight="1">
      <c r="A4" s="94">
        <v>1</v>
      </c>
      <c r="B4" s="94" t="s">
        <v>482</v>
      </c>
      <c r="C4" s="95"/>
      <c r="D4" s="115"/>
      <c r="E4" s="110"/>
      <c r="F4" s="109"/>
      <c r="G4" s="94"/>
      <c r="H4" s="94"/>
      <c r="I4" s="96"/>
      <c r="J4" s="94"/>
    </row>
    <row r="5" spans="1:11" ht="15.6" customHeight="1">
      <c r="A5" s="94"/>
      <c r="B5" s="94"/>
      <c r="C5" s="95"/>
      <c r="D5" s="115"/>
      <c r="E5" s="110"/>
      <c r="F5" s="109"/>
      <c r="G5" s="94"/>
      <c r="H5" s="94"/>
      <c r="I5" s="96"/>
      <c r="J5" s="94"/>
    </row>
    <row r="6" spans="1:11" ht="15.6" customHeight="1">
      <c r="A6" s="94"/>
      <c r="B6" s="94"/>
      <c r="C6" s="95"/>
      <c r="D6" s="115"/>
      <c r="E6" s="110"/>
      <c r="F6" s="109"/>
      <c r="G6" s="94"/>
      <c r="H6" s="94"/>
      <c r="I6" s="96"/>
      <c r="J6" s="94"/>
    </row>
    <row r="7" spans="1:11" ht="15.6" customHeight="1">
      <c r="A7" s="94">
        <v>2</v>
      </c>
      <c r="B7" s="94"/>
      <c r="C7" s="95"/>
      <c r="D7" s="115"/>
      <c r="E7" s="110"/>
      <c r="F7" s="109"/>
      <c r="G7" s="94"/>
      <c r="H7" s="94"/>
      <c r="I7" s="96"/>
      <c r="J7" s="94"/>
    </row>
    <row r="8" spans="1:11" ht="15.6" customHeight="1">
      <c r="A8" s="94">
        <v>3</v>
      </c>
      <c r="B8" s="94"/>
      <c r="C8" s="95"/>
      <c r="D8" s="116"/>
      <c r="E8" s="109"/>
      <c r="F8" s="94"/>
      <c r="G8" s="94"/>
      <c r="H8" s="94"/>
      <c r="I8" s="96"/>
      <c r="J8" s="94"/>
    </row>
    <row r="9" spans="1:11" ht="15.6" customHeight="1">
      <c r="A9" s="94">
        <v>4</v>
      </c>
      <c r="B9" s="94"/>
      <c r="C9" s="95"/>
      <c r="D9" s="94"/>
      <c r="E9" s="94"/>
      <c r="F9" s="94"/>
      <c r="G9" s="94"/>
      <c r="H9" s="94"/>
      <c r="I9" s="96"/>
      <c r="J9" s="94"/>
    </row>
    <row r="10" spans="1:11" ht="15.6" customHeight="1">
      <c r="A10" s="94">
        <v>5</v>
      </c>
      <c r="B10" s="94"/>
      <c r="C10" s="95"/>
      <c r="D10" s="94"/>
      <c r="E10" s="94"/>
      <c r="F10" s="94"/>
      <c r="G10" s="94"/>
      <c r="H10" s="94"/>
      <c r="I10" s="96"/>
      <c r="J10" s="94"/>
    </row>
    <row r="11" spans="1:11" ht="15.6" customHeight="1">
      <c r="A11" s="94">
        <v>6</v>
      </c>
      <c r="B11" s="94"/>
      <c r="C11" s="95"/>
      <c r="D11" s="94"/>
      <c r="E11" s="94"/>
      <c r="F11" s="94"/>
      <c r="G11" s="94"/>
      <c r="H11" s="94"/>
      <c r="I11" s="96"/>
      <c r="J11" s="94"/>
    </row>
    <row r="12" spans="1:11" ht="15.6" customHeight="1">
      <c r="A12" s="94">
        <v>7</v>
      </c>
      <c r="B12" s="94"/>
      <c r="C12" s="95"/>
      <c r="D12" s="94"/>
      <c r="E12" s="94"/>
      <c r="F12" s="94"/>
      <c r="G12" s="94"/>
      <c r="H12" s="94"/>
      <c r="I12" s="96"/>
      <c r="J12" s="94"/>
    </row>
    <row r="13" spans="1:11" ht="15.6" customHeight="1">
      <c r="A13" s="97">
        <v>8</v>
      </c>
      <c r="B13" s="97" t="s">
        <v>483</v>
      </c>
      <c r="C13" s="98"/>
      <c r="D13" s="97"/>
      <c r="E13" s="97"/>
      <c r="F13" s="97"/>
      <c r="G13" s="97"/>
      <c r="H13" s="97"/>
      <c r="I13" s="99"/>
      <c r="J13" s="97"/>
    </row>
    <row r="14" spans="1:11" ht="15.6" customHeight="1">
      <c r="A14" s="97">
        <v>9</v>
      </c>
      <c r="B14" s="97"/>
      <c r="C14" s="98"/>
      <c r="D14" s="97"/>
      <c r="E14" s="97"/>
      <c r="F14" s="97"/>
      <c r="G14" s="97"/>
      <c r="H14" s="97"/>
      <c r="I14" s="99"/>
      <c r="J14" s="97"/>
    </row>
    <row r="15" spans="1:11" ht="15.6" customHeight="1">
      <c r="A15" s="97">
        <v>10</v>
      </c>
      <c r="B15" s="97"/>
      <c r="C15" s="98"/>
      <c r="D15" s="97"/>
      <c r="E15" s="97"/>
      <c r="F15" s="97"/>
      <c r="G15" s="97"/>
      <c r="H15" s="97"/>
      <c r="I15" s="99"/>
      <c r="J15" s="97"/>
    </row>
    <row r="16" spans="1:11" ht="15.6" customHeight="1">
      <c r="A16" s="97">
        <v>11</v>
      </c>
      <c r="B16" s="97"/>
      <c r="C16" s="98"/>
      <c r="D16" s="97"/>
      <c r="E16" s="97"/>
      <c r="F16" s="97"/>
      <c r="G16" s="97"/>
      <c r="H16" s="97"/>
      <c r="I16" s="99"/>
      <c r="J16" s="97"/>
    </row>
    <row r="17" spans="1:15" ht="15.6" customHeight="1">
      <c r="A17" s="97">
        <v>12</v>
      </c>
      <c r="B17" s="97"/>
      <c r="C17" s="98"/>
      <c r="D17" s="97"/>
      <c r="E17" s="97"/>
      <c r="F17" s="97"/>
      <c r="G17" s="97"/>
      <c r="H17" s="97"/>
      <c r="I17" s="99"/>
      <c r="J17" s="97"/>
    </row>
    <row r="18" spans="1:15" ht="15.6" customHeight="1">
      <c r="A18" s="97">
        <v>13</v>
      </c>
      <c r="B18" s="97"/>
      <c r="C18" s="98"/>
      <c r="D18" s="97"/>
      <c r="E18" s="97"/>
      <c r="F18" s="97"/>
      <c r="G18" s="97"/>
      <c r="H18" s="97"/>
      <c r="I18" s="99"/>
      <c r="J18" s="97"/>
    </row>
    <row r="19" spans="1:15" ht="15.6" customHeight="1">
      <c r="A19" s="97">
        <v>14</v>
      </c>
      <c r="B19" s="97"/>
      <c r="C19" s="98"/>
      <c r="D19" s="97"/>
      <c r="E19" s="97"/>
      <c r="F19" s="97"/>
      <c r="G19" s="97"/>
      <c r="H19" s="97"/>
      <c r="I19" s="99"/>
      <c r="J19" s="97"/>
    </row>
    <row r="20" spans="1:15" ht="15.6" customHeight="1">
      <c r="A20" s="97">
        <v>15</v>
      </c>
      <c r="B20" s="97"/>
      <c r="C20" s="98"/>
      <c r="D20" s="97"/>
      <c r="E20" s="97"/>
      <c r="F20" s="97"/>
      <c r="G20" s="97"/>
      <c r="H20" s="97"/>
      <c r="I20" s="99"/>
      <c r="J20" s="97"/>
    </row>
    <row r="21" spans="1:15" ht="15.6" customHeight="1">
      <c r="A21" s="97">
        <v>16</v>
      </c>
      <c r="B21" s="97"/>
      <c r="C21" s="98"/>
      <c r="D21" s="97"/>
      <c r="E21" s="97"/>
      <c r="F21" s="97"/>
      <c r="G21" s="97"/>
      <c r="H21" s="97"/>
      <c r="I21" s="99"/>
      <c r="J21" s="97"/>
      <c r="O21" s="87"/>
    </row>
    <row r="22" spans="1:15" ht="15.6" customHeight="1">
      <c r="A22" s="97">
        <v>17</v>
      </c>
      <c r="B22" s="97"/>
      <c r="C22" s="98"/>
      <c r="D22" s="97"/>
      <c r="E22" s="97"/>
      <c r="F22" s="97"/>
      <c r="G22" s="97"/>
      <c r="H22" s="97"/>
      <c r="I22" s="99"/>
      <c r="J22" s="97"/>
    </row>
    <row r="23" spans="1:15" ht="15.6" customHeight="1">
      <c r="A23" s="97">
        <v>18</v>
      </c>
      <c r="B23" s="97"/>
      <c r="C23" s="98"/>
      <c r="D23" s="97"/>
      <c r="E23" s="97"/>
      <c r="F23" s="97"/>
      <c r="G23" s="97"/>
      <c r="H23" s="97"/>
      <c r="I23" s="99"/>
      <c r="J23" s="97"/>
    </row>
    <row r="24" spans="1:15" ht="15.6" customHeight="1">
      <c r="A24" s="97">
        <v>19</v>
      </c>
      <c r="B24" s="97"/>
      <c r="C24" s="98"/>
      <c r="D24" s="97"/>
      <c r="E24" s="97"/>
      <c r="F24" s="97"/>
      <c r="G24" s="97"/>
      <c r="H24" s="97"/>
      <c r="I24" s="99"/>
      <c r="J24" s="97"/>
    </row>
    <row r="25" spans="1:15" ht="15.6" customHeight="1">
      <c r="A25" s="97">
        <v>20</v>
      </c>
      <c r="B25" s="97"/>
      <c r="C25" s="98"/>
      <c r="D25" s="97"/>
      <c r="E25" s="97"/>
      <c r="F25" s="97"/>
      <c r="G25" s="97"/>
      <c r="H25" s="97"/>
      <c r="I25" s="99"/>
      <c r="J25" s="97"/>
    </row>
    <row r="26" spans="1:15" ht="15.6" customHeight="1">
      <c r="A26" s="100">
        <v>21</v>
      </c>
      <c r="B26" s="100" t="s">
        <v>484</v>
      </c>
      <c r="C26" s="101"/>
      <c r="D26" s="100"/>
      <c r="E26" s="100"/>
      <c r="F26" s="100"/>
      <c r="G26" s="100"/>
      <c r="H26" s="100"/>
      <c r="I26" s="102"/>
      <c r="J26" s="100"/>
    </row>
    <row r="27" spans="1:15" ht="15.6" customHeight="1">
      <c r="A27" s="100">
        <v>22</v>
      </c>
      <c r="B27" s="100"/>
      <c r="C27" s="101"/>
      <c r="D27" s="100"/>
      <c r="E27" s="100"/>
      <c r="F27" s="100"/>
      <c r="G27" s="100"/>
      <c r="H27" s="100"/>
      <c r="I27" s="102"/>
      <c r="J27" s="100"/>
    </row>
    <row r="28" spans="1:15" ht="15.6" customHeight="1">
      <c r="A28" s="100">
        <v>23</v>
      </c>
      <c r="B28" s="100"/>
      <c r="C28" s="101"/>
      <c r="D28" s="100"/>
      <c r="E28" s="100"/>
      <c r="F28" s="100"/>
      <c r="G28" s="100"/>
      <c r="H28" s="100"/>
      <c r="I28" s="102"/>
      <c r="J28" s="100"/>
    </row>
    <row r="29" spans="1:15" ht="15.6" customHeight="1">
      <c r="A29" s="100">
        <v>24</v>
      </c>
      <c r="B29" s="100"/>
      <c r="C29" s="101"/>
      <c r="D29" s="100"/>
      <c r="E29" s="100"/>
      <c r="F29" s="100"/>
      <c r="G29" s="100"/>
      <c r="H29" s="100"/>
      <c r="I29" s="102"/>
      <c r="J29" s="100"/>
    </row>
    <row r="30" spans="1:15" ht="15.6" customHeight="1">
      <c r="A30" s="100">
        <v>25</v>
      </c>
      <c r="B30" s="100"/>
      <c r="C30" s="101"/>
      <c r="D30" s="100"/>
      <c r="E30" s="100"/>
      <c r="F30" s="100"/>
      <c r="G30" s="100"/>
      <c r="H30" s="100"/>
      <c r="I30" s="102"/>
      <c r="J30" s="100"/>
    </row>
    <row r="31" spans="1:15" ht="15.6" customHeight="1">
      <c r="A31" s="100">
        <v>26</v>
      </c>
      <c r="B31" s="100"/>
      <c r="C31" s="101"/>
      <c r="D31" s="100"/>
      <c r="E31" s="100"/>
      <c r="F31" s="100"/>
      <c r="G31" s="100"/>
      <c r="H31" s="100"/>
      <c r="I31" s="102"/>
      <c r="J31" s="100"/>
    </row>
    <row r="32" spans="1:15" ht="15.6" customHeight="1">
      <c r="A32" s="100">
        <v>27</v>
      </c>
      <c r="B32" s="100"/>
      <c r="C32" s="101"/>
      <c r="D32" s="100"/>
      <c r="E32" s="100"/>
      <c r="F32" s="100"/>
      <c r="G32" s="100"/>
      <c r="H32" s="100"/>
      <c r="I32" s="102"/>
      <c r="J32" s="100"/>
    </row>
    <row r="33" spans="1:10" ht="15.6" customHeight="1">
      <c r="A33" s="103">
        <v>28</v>
      </c>
      <c r="B33" s="103" t="s">
        <v>485</v>
      </c>
      <c r="C33" s="104"/>
      <c r="D33" s="103"/>
      <c r="E33" s="103"/>
      <c r="F33" s="103"/>
      <c r="G33" s="103"/>
      <c r="H33" s="103"/>
      <c r="I33" s="105"/>
      <c r="J33" s="103"/>
    </row>
    <row r="34" spans="1:10" ht="15.6" customHeight="1">
      <c r="A34" s="103">
        <v>29</v>
      </c>
      <c r="B34" s="103"/>
      <c r="C34" s="104"/>
      <c r="D34" s="103"/>
      <c r="E34" s="103"/>
      <c r="F34" s="103"/>
      <c r="G34" s="103"/>
      <c r="H34" s="103"/>
      <c r="I34" s="105"/>
      <c r="J34" s="103"/>
    </row>
    <row r="35" spans="1:10">
      <c r="A35" s="106">
        <v>30</v>
      </c>
      <c r="B35" s="106"/>
      <c r="C35" s="107"/>
      <c r="D35" s="106"/>
      <c r="E35" s="106"/>
      <c r="F35" s="106"/>
      <c r="G35" s="106"/>
      <c r="H35" s="106"/>
      <c r="I35" s="108"/>
      <c r="J35" s="106"/>
    </row>
  </sheetData>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836C9-E816-4B12-ADB5-2B2EBB31EF9A}">
  <sheetPr codeName="Sheet10">
    <tabColor theme="8" tint="-0.249977111117893"/>
    <pageSetUpPr fitToPage="1"/>
  </sheetPr>
  <dimension ref="A1:P24"/>
  <sheetViews>
    <sheetView zoomScale="60" zoomScaleNormal="60" zoomScalePageLayoutView="80" workbookViewId="0">
      <selection activeCell="B1" sqref="B1"/>
    </sheetView>
  </sheetViews>
  <sheetFormatPr defaultColWidth="9.140625" defaultRowHeight="15"/>
  <cols>
    <col min="1" max="1" width="5" style="70" customWidth="1"/>
    <col min="2" max="2" width="25.5703125" style="71" customWidth="1"/>
    <col min="3" max="3" width="40.42578125" style="71" customWidth="1"/>
    <col min="4" max="4" width="21.85546875" style="72" customWidth="1"/>
    <col min="5" max="5" width="21" style="8" customWidth="1"/>
    <col min="6" max="8" width="16.28515625" style="8" customWidth="1"/>
    <col min="9" max="9" width="15.5703125" style="8" customWidth="1"/>
    <col min="10" max="11" width="14.140625" style="8" customWidth="1"/>
    <col min="12" max="12" width="16.28515625" style="8" customWidth="1"/>
    <col min="13" max="13" width="16.5703125" style="8" customWidth="1"/>
    <col min="14" max="14" width="23.42578125" style="8" customWidth="1"/>
    <col min="15" max="15" width="24.28515625" style="8" customWidth="1"/>
    <col min="16" max="16" width="27.42578125" style="8" customWidth="1"/>
    <col min="17" max="16384" width="9.140625" style="8"/>
  </cols>
  <sheetData>
    <row r="1" spans="1:16" ht="27" customHeight="1">
      <c r="A1" s="1"/>
      <c r="B1" s="2" t="s">
        <v>27</v>
      </c>
      <c r="C1" s="3"/>
      <c r="D1" s="4"/>
      <c r="E1" s="5" t="s">
        <v>28</v>
      </c>
      <c r="F1" s="3"/>
      <c r="G1" s="3"/>
      <c r="H1" s="6"/>
      <c r="I1" s="6"/>
      <c r="J1" s="6"/>
      <c r="K1" s="6"/>
      <c r="L1" s="6"/>
      <c r="M1" s="6"/>
      <c r="N1" s="6"/>
      <c r="O1" s="7"/>
      <c r="P1" s="7"/>
    </row>
    <row r="2" spans="1:16" s="14" customFormat="1" ht="15.75">
      <c r="A2" s="9"/>
      <c r="B2" s="10" t="s">
        <v>5</v>
      </c>
      <c r="C2" s="820">
        <v>44902</v>
      </c>
      <c r="D2" s="12"/>
      <c r="E2" s="13"/>
      <c r="F2" s="3"/>
      <c r="G2" s="3"/>
      <c r="H2" s="6"/>
      <c r="I2" s="6"/>
      <c r="J2" s="6"/>
      <c r="K2" s="6"/>
      <c r="L2" s="6"/>
      <c r="M2" s="6"/>
      <c r="N2" s="6"/>
      <c r="O2" s="3"/>
      <c r="P2" s="3"/>
    </row>
    <row r="3" spans="1:16" s="14" customFormat="1" ht="18.75" customHeight="1">
      <c r="A3" s="9"/>
      <c r="B3" s="10" t="s">
        <v>6</v>
      </c>
      <c r="C3" s="7" t="s">
        <v>223</v>
      </c>
      <c r="D3" s="16"/>
      <c r="E3" s="17"/>
      <c r="F3" s="18"/>
      <c r="G3" s="17"/>
      <c r="H3" s="19"/>
      <c r="I3" s="20"/>
      <c r="J3" s="19"/>
      <c r="K3" s="19"/>
      <c r="L3" s="19"/>
      <c r="M3" s="6"/>
      <c r="N3" s="6"/>
      <c r="O3" s="3"/>
      <c r="P3" s="3"/>
    </row>
    <row r="4" spans="1:16" s="24" customFormat="1" ht="18.75">
      <c r="A4" s="9"/>
      <c r="B4" s="10" t="s">
        <v>50</v>
      </c>
      <c r="C4" s="7" t="s">
        <v>70</v>
      </c>
      <c r="D4" s="21"/>
      <c r="E4" s="3"/>
      <c r="F4" s="3"/>
      <c r="G4" s="3"/>
      <c r="H4" s="22"/>
      <c r="I4" s="23"/>
      <c r="J4" s="23"/>
      <c r="K4" s="23"/>
      <c r="L4" s="22"/>
      <c r="M4" s="23"/>
      <c r="N4" s="23"/>
      <c r="O4" s="23"/>
      <c r="P4" s="22"/>
    </row>
    <row r="5" spans="1:16" ht="22.5" customHeight="1">
      <c r="A5" s="25"/>
      <c r="B5" s="10" t="s">
        <v>22</v>
      </c>
      <c r="C5" s="7" t="s">
        <v>71</v>
      </c>
      <c r="D5" s="26"/>
      <c r="E5" s="15"/>
      <c r="F5" s="15"/>
      <c r="G5" s="15"/>
      <c r="H5" s="27"/>
      <c r="I5" s="6"/>
      <c r="J5" s="27"/>
      <c r="K5" s="27"/>
      <c r="L5" s="27"/>
      <c r="M5" s="27"/>
      <c r="N5" s="27"/>
      <c r="O5" s="7"/>
      <c r="P5" s="7"/>
    </row>
    <row r="6" spans="1:16" ht="22.5" customHeight="1">
      <c r="A6" s="25"/>
      <c r="B6" s="10" t="s">
        <v>51</v>
      </c>
      <c r="C6" s="7" t="s">
        <v>72</v>
      </c>
      <c r="D6" s="26"/>
      <c r="E6" s="15"/>
      <c r="F6" s="28"/>
      <c r="G6" s="15"/>
      <c r="H6" s="27"/>
      <c r="I6" s="6"/>
      <c r="J6" s="27"/>
      <c r="K6" s="27"/>
      <c r="L6" s="27"/>
      <c r="M6" s="27"/>
      <c r="N6" s="27"/>
      <c r="O6" s="7"/>
      <c r="P6" s="7"/>
    </row>
    <row r="7" spans="1:16" ht="22.5" customHeight="1">
      <c r="A7" s="25"/>
      <c r="B7" s="10" t="s">
        <v>8</v>
      </c>
      <c r="C7" s="422" t="s">
        <v>597</v>
      </c>
      <c r="D7" s="337"/>
      <c r="E7" s="15"/>
      <c r="F7" s="15"/>
      <c r="G7" s="15"/>
      <c r="H7" s="27"/>
      <c r="I7" s="27"/>
      <c r="J7" s="27"/>
      <c r="K7" s="27"/>
      <c r="L7" s="27"/>
      <c r="M7" s="27"/>
      <c r="N7" s="27"/>
      <c r="O7" s="7"/>
      <c r="P7" s="7"/>
    </row>
    <row r="8" spans="1:16" ht="16.5" thickBot="1">
      <c r="A8" s="25"/>
      <c r="B8" s="10" t="s">
        <v>9</v>
      </c>
      <c r="C8" s="129" t="s">
        <v>224</v>
      </c>
      <c r="D8" s="26"/>
      <c r="E8" s="15"/>
      <c r="F8" s="15"/>
      <c r="G8" s="15"/>
      <c r="H8" s="7"/>
      <c r="I8" s="7"/>
      <c r="J8" s="7"/>
      <c r="K8" s="7"/>
      <c r="L8" s="7"/>
      <c r="M8" s="7"/>
      <c r="N8" s="7"/>
      <c r="O8" s="7"/>
      <c r="P8" s="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31" t="s">
        <v>0</v>
      </c>
      <c r="B10" s="32" t="s">
        <v>23</v>
      </c>
      <c r="C10" s="33" t="s">
        <v>14</v>
      </c>
      <c r="D10" s="34" t="s">
        <v>24</v>
      </c>
      <c r="E10" s="35" t="s">
        <v>16</v>
      </c>
      <c r="F10" s="36" t="s">
        <v>17</v>
      </c>
      <c r="G10" s="37" t="s">
        <v>18</v>
      </c>
      <c r="H10" s="38" t="s">
        <v>19</v>
      </c>
      <c r="I10" s="39" t="s">
        <v>20</v>
      </c>
      <c r="J10" s="40" t="s">
        <v>1</v>
      </c>
      <c r="K10" s="40" t="s">
        <v>2</v>
      </c>
      <c r="L10" s="41" t="s">
        <v>26</v>
      </c>
      <c r="M10" s="42" t="s">
        <v>21</v>
      </c>
      <c r="N10" s="43" t="s">
        <v>3</v>
      </c>
      <c r="O10" s="38" t="s">
        <v>4</v>
      </c>
      <c r="P10" s="1088"/>
    </row>
    <row r="11" spans="1:16" ht="75" customHeight="1">
      <c r="A11" s="44">
        <v>1</v>
      </c>
      <c r="B11" s="45" t="s">
        <v>73</v>
      </c>
      <c r="C11" s="130" t="s">
        <v>225</v>
      </c>
      <c r="D11" s="47">
        <v>30</v>
      </c>
      <c r="E11" s="48">
        <v>44501</v>
      </c>
      <c r="F11" s="48" t="s">
        <v>34</v>
      </c>
      <c r="G11" s="118" t="s">
        <v>226</v>
      </c>
      <c r="H11" s="118" t="s">
        <v>227</v>
      </c>
      <c r="I11" s="50">
        <f>M11/K11</f>
        <v>1</v>
      </c>
      <c r="J11" s="51" t="s">
        <v>54</v>
      </c>
      <c r="K11" s="52">
        <v>1</v>
      </c>
      <c r="L11" s="765" t="s">
        <v>227</v>
      </c>
      <c r="M11" s="763">
        <v>1</v>
      </c>
      <c r="N11" s="339"/>
      <c r="O11" s="339"/>
      <c r="P11" s="340"/>
    </row>
    <row r="12" spans="1:16" ht="75" customHeight="1">
      <c r="A12" s="57">
        <v>2</v>
      </c>
      <c r="B12" s="45" t="s">
        <v>74</v>
      </c>
      <c r="C12" s="130" t="s">
        <v>228</v>
      </c>
      <c r="D12" s="47">
        <v>10</v>
      </c>
      <c r="E12" s="48">
        <v>44501</v>
      </c>
      <c r="F12" s="48" t="s">
        <v>34</v>
      </c>
      <c r="G12" s="190" t="s">
        <v>226</v>
      </c>
      <c r="H12" s="190" t="s">
        <v>516</v>
      </c>
      <c r="I12" s="308">
        <f t="shared" ref="I12:I13" si="0">M12/K12</f>
        <v>1</v>
      </c>
      <c r="J12" s="188" t="s">
        <v>54</v>
      </c>
      <c r="K12" s="189">
        <v>1</v>
      </c>
      <c r="L12" s="765" t="s">
        <v>516</v>
      </c>
      <c r="M12" s="764">
        <v>1</v>
      </c>
      <c r="N12" s="339"/>
      <c r="O12" s="339"/>
      <c r="P12" s="342"/>
    </row>
    <row r="13" spans="1:16" ht="75" customHeight="1">
      <c r="A13" s="57">
        <v>3</v>
      </c>
      <c r="B13" s="45" t="s">
        <v>75</v>
      </c>
      <c r="C13" s="130" t="s">
        <v>229</v>
      </c>
      <c r="D13" s="47">
        <v>10</v>
      </c>
      <c r="E13" s="48">
        <v>44501</v>
      </c>
      <c r="F13" s="48" t="s">
        <v>34</v>
      </c>
      <c r="G13" s="190" t="s">
        <v>230</v>
      </c>
      <c r="H13" s="190" t="s">
        <v>516</v>
      </c>
      <c r="I13" s="308">
        <f t="shared" si="0"/>
        <v>1</v>
      </c>
      <c r="J13" s="188" t="s">
        <v>54</v>
      </c>
      <c r="K13" s="189">
        <v>1</v>
      </c>
      <c r="L13" s="765" t="s">
        <v>516</v>
      </c>
      <c r="M13" s="764">
        <v>1</v>
      </c>
      <c r="N13" s="339"/>
      <c r="O13" s="341"/>
      <c r="P13" s="342"/>
    </row>
    <row r="14" spans="1:16" ht="75" customHeight="1">
      <c r="A14" s="57">
        <v>4</v>
      </c>
      <c r="B14" s="45" t="s">
        <v>76</v>
      </c>
      <c r="C14" s="46" t="s">
        <v>77</v>
      </c>
      <c r="D14" s="47">
        <v>10</v>
      </c>
      <c r="E14" s="187" t="s">
        <v>513</v>
      </c>
      <c r="F14" s="187" t="s">
        <v>477</v>
      </c>
      <c r="G14" s="338" t="s">
        <v>513</v>
      </c>
      <c r="H14" s="118"/>
      <c r="I14" s="60">
        <f>M14/K14</f>
        <v>0.875</v>
      </c>
      <c r="J14" s="51" t="s">
        <v>69</v>
      </c>
      <c r="K14" s="52">
        <v>2</v>
      </c>
      <c r="L14" s="997" t="s">
        <v>791</v>
      </c>
      <c r="M14" s="946">
        <v>1.75</v>
      </c>
      <c r="N14" s="339"/>
      <c r="O14" s="339"/>
      <c r="P14" s="342"/>
    </row>
    <row r="15" spans="1:16" ht="75" customHeight="1">
      <c r="A15" s="57">
        <v>5</v>
      </c>
      <c r="B15" s="58" t="s">
        <v>78</v>
      </c>
      <c r="C15" s="46" t="s">
        <v>79</v>
      </c>
      <c r="D15" s="47">
        <v>40</v>
      </c>
      <c r="E15" s="187" t="s">
        <v>514</v>
      </c>
      <c r="F15" s="187" t="s">
        <v>515</v>
      </c>
      <c r="G15" s="118"/>
      <c r="H15" s="121"/>
      <c r="I15" s="60">
        <f>M15/K15</f>
        <v>0</v>
      </c>
      <c r="J15" s="51" t="s">
        <v>69</v>
      </c>
      <c r="K15" s="52">
        <v>2</v>
      </c>
      <c r="L15" s="121"/>
      <c r="M15" s="62"/>
      <c r="N15" s="55"/>
      <c r="O15" s="55"/>
      <c r="P15" s="63"/>
    </row>
    <row r="16" spans="1:16" ht="75" customHeight="1">
      <c r="A16" s="57"/>
      <c r="B16" s="65"/>
      <c r="C16" s="46"/>
      <c r="D16" s="47"/>
      <c r="E16" s="48"/>
      <c r="F16" s="48"/>
      <c r="G16" s="49"/>
      <c r="H16" s="64"/>
      <c r="I16" s="60"/>
      <c r="J16" s="51"/>
      <c r="K16" s="52"/>
      <c r="L16" s="64"/>
      <c r="M16" s="67"/>
      <c r="N16" s="55"/>
      <c r="O16" s="55"/>
      <c r="P16" s="68"/>
    </row>
    <row r="17" spans="1:16" ht="75" customHeight="1">
      <c r="A17" s="57"/>
      <c r="B17" s="65"/>
      <c r="C17" s="59"/>
      <c r="D17" s="47"/>
      <c r="E17" s="48"/>
      <c r="F17" s="48"/>
      <c r="G17" s="49"/>
      <c r="H17" s="64"/>
      <c r="I17" s="60"/>
      <c r="J17" s="61"/>
      <c r="K17" s="66"/>
      <c r="L17" s="64"/>
      <c r="M17" s="67"/>
      <c r="N17" s="69"/>
      <c r="O17" s="67"/>
      <c r="P17" s="68"/>
    </row>
    <row r="18" spans="1:16" ht="75" customHeight="1">
      <c r="A18" s="57"/>
      <c r="B18" s="65"/>
      <c r="C18" s="59"/>
      <c r="D18" s="47"/>
      <c r="E18" s="48"/>
      <c r="F18" s="48"/>
      <c r="G18" s="49"/>
      <c r="H18" s="64"/>
      <c r="I18" s="60"/>
      <c r="J18" s="61"/>
      <c r="K18" s="66"/>
      <c r="L18" s="64"/>
      <c r="M18" s="67"/>
      <c r="N18" s="67"/>
      <c r="O18" s="67"/>
      <c r="P18" s="68"/>
    </row>
    <row r="19" spans="1:16" ht="75" customHeight="1">
      <c r="A19" s="57"/>
      <c r="B19" s="65"/>
      <c r="C19" s="59"/>
      <c r="D19" s="47"/>
      <c r="E19" s="48"/>
      <c r="F19" s="48"/>
      <c r="G19" s="49"/>
      <c r="H19" s="64"/>
      <c r="I19" s="60"/>
      <c r="J19" s="61"/>
      <c r="K19" s="66"/>
      <c r="L19" s="64"/>
      <c r="M19" s="67"/>
      <c r="N19" s="67"/>
      <c r="O19" s="67"/>
      <c r="P19" s="68"/>
    </row>
    <row r="20" spans="1:16" ht="75" customHeight="1">
      <c r="A20" s="57"/>
      <c r="B20" s="65"/>
      <c r="C20" s="59"/>
      <c r="D20" s="47"/>
      <c r="E20" s="48"/>
      <c r="F20" s="48"/>
      <c r="G20" s="49"/>
      <c r="H20" s="64"/>
      <c r="I20" s="60"/>
      <c r="J20" s="61"/>
      <c r="K20" s="66"/>
      <c r="L20" s="64"/>
      <c r="M20" s="67"/>
      <c r="N20" s="67"/>
      <c r="O20" s="67"/>
      <c r="P20" s="68"/>
    </row>
    <row r="21" spans="1:16" ht="75" customHeight="1">
      <c r="A21" s="57"/>
      <c r="B21" s="65"/>
      <c r="C21" s="59"/>
      <c r="D21" s="47"/>
      <c r="E21" s="48"/>
      <c r="F21" s="48"/>
      <c r="G21" s="49"/>
      <c r="H21" s="64"/>
      <c r="I21" s="60"/>
      <c r="J21" s="61"/>
      <c r="K21" s="66"/>
      <c r="L21" s="64"/>
      <c r="M21" s="67"/>
      <c r="N21" s="67"/>
      <c r="O21" s="67"/>
      <c r="P21" s="68"/>
    </row>
    <row r="22" spans="1:16" ht="75" customHeight="1">
      <c r="A22" s="57"/>
      <c r="B22" s="65"/>
      <c r="C22" s="59"/>
      <c r="D22" s="47"/>
      <c r="E22" s="48"/>
      <c r="F22" s="48"/>
      <c r="G22" s="49"/>
      <c r="H22" s="64"/>
      <c r="I22" s="60"/>
      <c r="J22" s="61"/>
      <c r="K22" s="66"/>
      <c r="L22" s="64"/>
      <c r="M22" s="67"/>
      <c r="N22" s="67"/>
      <c r="O22" s="67"/>
      <c r="P22" s="68"/>
    </row>
    <row r="23" spans="1:16" ht="100.5" customHeight="1">
      <c r="A23" s="57"/>
      <c r="B23" s="65"/>
      <c r="C23" s="59"/>
      <c r="D23" s="47"/>
      <c r="E23" s="48"/>
      <c r="F23" s="48"/>
      <c r="G23" s="49"/>
      <c r="H23" s="64"/>
      <c r="I23" s="60"/>
      <c r="J23" s="61"/>
      <c r="K23" s="66"/>
      <c r="L23" s="64"/>
      <c r="M23" s="67"/>
      <c r="N23" s="67"/>
      <c r="O23" s="67"/>
      <c r="P23" s="68"/>
    </row>
    <row r="24" spans="1:16">
      <c r="D24" s="72">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F6258-3146-43C1-BCE7-68BC2B9966A0}">
  <sheetPr>
    <tabColor theme="8" tint="-0.249977111117893"/>
    <pageSetUpPr fitToPage="1"/>
  </sheetPr>
  <dimension ref="A1:P21"/>
  <sheetViews>
    <sheetView zoomScale="50" zoomScaleNormal="50" workbookViewId="0">
      <selection activeCell="C2" sqref="C2"/>
    </sheetView>
  </sheetViews>
  <sheetFormatPr defaultColWidth="9.140625" defaultRowHeight="15"/>
  <cols>
    <col min="1" max="1" width="5" style="953" customWidth="1"/>
    <col min="2" max="2" width="25.5703125" style="954" customWidth="1"/>
    <col min="3" max="3" width="40.42578125" style="954" customWidth="1"/>
    <col min="4" max="4" width="21.85546875" style="955" customWidth="1"/>
    <col min="5" max="5" width="21" style="895" customWidth="1"/>
    <col min="6" max="8" width="16.28515625" style="895" customWidth="1"/>
    <col min="9" max="9" width="15.5703125" style="895" customWidth="1"/>
    <col min="10" max="11" width="14.140625" style="895" customWidth="1"/>
    <col min="12" max="12" width="16.28515625" style="895" customWidth="1"/>
    <col min="13" max="13" width="16.5703125" style="895" customWidth="1"/>
    <col min="14" max="15" width="20.28515625" style="895" customWidth="1"/>
    <col min="16" max="16" width="53.42578125" style="895" customWidth="1"/>
    <col min="17" max="16384" width="9.140625" style="895"/>
  </cols>
  <sheetData>
    <row r="1" spans="1:16" ht="27" customHeight="1">
      <c r="A1" s="888"/>
      <c r="B1" s="889" t="s">
        <v>27</v>
      </c>
      <c r="C1" s="890"/>
      <c r="D1" s="891"/>
      <c r="E1" s="892" t="s">
        <v>28</v>
      </c>
      <c r="F1" s="890"/>
      <c r="G1" s="890"/>
      <c r="H1" s="893"/>
      <c r="I1" s="893"/>
      <c r="J1" s="893"/>
      <c r="K1" s="893"/>
      <c r="L1" s="893"/>
      <c r="M1" s="893"/>
      <c r="N1" s="893"/>
      <c r="O1" s="894"/>
      <c r="P1" s="894"/>
    </row>
    <row r="2" spans="1:16" s="900" customFormat="1" ht="15.75">
      <c r="A2" s="896"/>
      <c r="B2" s="897" t="s">
        <v>5</v>
      </c>
      <c r="C2" s="994" t="s">
        <v>770</v>
      </c>
      <c r="D2" s="898"/>
      <c r="E2" s="899"/>
      <c r="F2" s="890"/>
      <c r="G2" s="890"/>
      <c r="H2" s="893"/>
      <c r="I2" s="893"/>
      <c r="J2" s="893"/>
      <c r="K2" s="893"/>
      <c r="L2" s="893"/>
      <c r="M2" s="893"/>
      <c r="N2" s="893"/>
      <c r="O2" s="890"/>
      <c r="P2" s="890"/>
    </row>
    <row r="3" spans="1:16" s="900" customFormat="1" ht="18.75" customHeight="1">
      <c r="A3" s="896"/>
      <c r="B3" s="897" t="s">
        <v>6</v>
      </c>
      <c r="C3" s="901"/>
      <c r="D3" s="902"/>
      <c r="E3" s="903"/>
      <c r="F3" s="904"/>
      <c r="G3" s="903"/>
      <c r="H3" s="905"/>
      <c r="I3" s="906"/>
      <c r="J3" s="905"/>
      <c r="K3" s="905"/>
      <c r="L3" s="905"/>
      <c r="M3" s="893"/>
      <c r="N3" s="893"/>
      <c r="O3" s="890"/>
      <c r="P3" s="890"/>
    </row>
    <row r="4" spans="1:16" s="910" customFormat="1" ht="18.75">
      <c r="A4" s="896"/>
      <c r="B4" s="897" t="s">
        <v>50</v>
      </c>
      <c r="C4" s="901" t="s">
        <v>38</v>
      </c>
      <c r="D4" s="907"/>
      <c r="E4" s="890"/>
      <c r="F4" s="890"/>
      <c r="G4" s="890"/>
      <c r="H4" s="908"/>
      <c r="I4" s="909"/>
      <c r="J4" s="909"/>
      <c r="K4" s="909"/>
      <c r="L4" s="908"/>
      <c r="M4" s="909"/>
      <c r="N4" s="909"/>
      <c r="O4" s="909"/>
      <c r="P4" s="908"/>
    </row>
    <row r="5" spans="1:16" ht="22.5" customHeight="1">
      <c r="A5" s="911"/>
      <c r="B5" s="897" t="s">
        <v>22</v>
      </c>
      <c r="C5" s="901" t="s">
        <v>80</v>
      </c>
      <c r="D5" s="912"/>
      <c r="E5" s="901"/>
      <c r="F5" s="901"/>
      <c r="G5" s="901"/>
      <c r="H5" s="913"/>
      <c r="I5" s="893"/>
      <c r="J5" s="913"/>
      <c r="K5" s="913"/>
      <c r="L5" s="913"/>
      <c r="M5" s="913"/>
      <c r="N5" s="913"/>
      <c r="O5" s="894"/>
      <c r="P5" s="894"/>
    </row>
    <row r="6" spans="1:16" ht="22.5" customHeight="1">
      <c r="A6" s="911"/>
      <c r="B6" s="897" t="s">
        <v>51</v>
      </c>
      <c r="C6" s="901" t="s">
        <v>81</v>
      </c>
      <c r="D6" s="912"/>
      <c r="E6" s="901"/>
      <c r="F6" s="914"/>
      <c r="G6" s="901"/>
      <c r="H6" s="913"/>
      <c r="I6" s="893"/>
      <c r="J6" s="913"/>
      <c r="K6" s="913"/>
      <c r="L6" s="913"/>
      <c r="M6" s="913"/>
      <c r="N6" s="913"/>
      <c r="O6" s="894"/>
      <c r="P6" s="894"/>
    </row>
    <row r="7" spans="1:16" ht="22.5" customHeight="1">
      <c r="A7" s="911"/>
      <c r="B7" s="897" t="s">
        <v>8</v>
      </c>
      <c r="C7" s="915"/>
      <c r="D7" s="912"/>
      <c r="E7" s="901"/>
      <c r="F7" s="901"/>
      <c r="G7" s="901"/>
      <c r="H7" s="913"/>
      <c r="I7" s="913"/>
      <c r="J7" s="913"/>
      <c r="K7" s="913"/>
      <c r="L7" s="913"/>
      <c r="M7" s="913"/>
      <c r="N7" s="913"/>
      <c r="O7" s="894"/>
      <c r="P7" s="894"/>
    </row>
    <row r="8" spans="1:16" ht="16.5" thickBot="1">
      <c r="A8" s="911"/>
      <c r="B8" s="897" t="s">
        <v>9</v>
      </c>
      <c r="C8" s="916"/>
      <c r="D8" s="912"/>
      <c r="E8" s="901"/>
      <c r="F8" s="901"/>
      <c r="G8" s="901"/>
      <c r="H8" s="894"/>
      <c r="I8" s="894"/>
      <c r="J8" s="894"/>
      <c r="K8" s="894"/>
      <c r="L8" s="894"/>
      <c r="M8" s="894"/>
      <c r="N8" s="894"/>
      <c r="O8" s="894"/>
      <c r="P8" s="894"/>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917" t="s">
        <v>0</v>
      </c>
      <c r="B10" s="918" t="s">
        <v>23</v>
      </c>
      <c r="C10" s="919" t="s">
        <v>14</v>
      </c>
      <c r="D10" s="920" t="s">
        <v>24</v>
      </c>
      <c r="E10" s="921" t="s">
        <v>16</v>
      </c>
      <c r="F10" s="922" t="s">
        <v>17</v>
      </c>
      <c r="G10" s="923" t="s">
        <v>18</v>
      </c>
      <c r="H10" s="924" t="s">
        <v>19</v>
      </c>
      <c r="I10" s="925" t="s">
        <v>20</v>
      </c>
      <c r="J10" s="926" t="s">
        <v>1</v>
      </c>
      <c r="K10" s="926" t="s">
        <v>2</v>
      </c>
      <c r="L10" s="927" t="s">
        <v>26</v>
      </c>
      <c r="M10" s="928" t="s">
        <v>21</v>
      </c>
      <c r="N10" s="929" t="s">
        <v>3</v>
      </c>
      <c r="O10" s="924" t="s">
        <v>4</v>
      </c>
      <c r="P10" s="1088"/>
    </row>
    <row r="11" spans="1:16" ht="374.25" customHeight="1">
      <c r="A11" s="959">
        <v>1</v>
      </c>
      <c r="B11" s="960" t="s">
        <v>564</v>
      </c>
      <c r="C11" s="961" t="s">
        <v>565</v>
      </c>
      <c r="D11" s="962">
        <v>50</v>
      </c>
      <c r="E11" s="963">
        <v>44287</v>
      </c>
      <c r="F11" s="964" t="s">
        <v>64</v>
      </c>
      <c r="G11" s="965">
        <v>44287</v>
      </c>
      <c r="H11" s="966" t="s">
        <v>232</v>
      </c>
      <c r="I11" s="993">
        <f>M11/K11</f>
        <v>0.8</v>
      </c>
      <c r="J11" s="967" t="s">
        <v>84</v>
      </c>
      <c r="K11" s="968">
        <v>100</v>
      </c>
      <c r="L11" s="995">
        <v>44681</v>
      </c>
      <c r="M11" s="996">
        <v>80</v>
      </c>
      <c r="N11" s="1003" t="s">
        <v>232</v>
      </c>
      <c r="O11" s="1003" t="s">
        <v>232</v>
      </c>
      <c r="P11" s="1008" t="s">
        <v>771</v>
      </c>
    </row>
    <row r="12" spans="1:16" ht="327.75">
      <c r="A12" s="1009"/>
      <c r="B12" s="1010"/>
      <c r="C12" s="1011"/>
      <c r="D12" s="1012"/>
      <c r="E12" s="1013"/>
      <c r="F12" s="1014"/>
      <c r="G12" s="1015"/>
      <c r="H12" s="1016"/>
      <c r="I12" s="1017"/>
      <c r="J12" s="1018"/>
      <c r="K12" s="1019"/>
      <c r="L12" s="1020"/>
      <c r="M12" s="1021"/>
      <c r="N12" s="1022"/>
      <c r="O12" s="1023"/>
      <c r="P12" s="1024" t="s">
        <v>772</v>
      </c>
    </row>
    <row r="13" spans="1:16" ht="115.9" customHeight="1" thickBot="1">
      <c r="A13" s="969">
        <v>2</v>
      </c>
      <c r="B13" s="970" t="s">
        <v>83</v>
      </c>
      <c r="C13" s="971" t="s">
        <v>566</v>
      </c>
      <c r="D13" s="972">
        <v>50</v>
      </c>
      <c r="E13" s="973" t="s">
        <v>67</v>
      </c>
      <c r="F13" s="973" t="s">
        <v>68</v>
      </c>
      <c r="G13" s="974" t="s">
        <v>232</v>
      </c>
      <c r="H13" s="974" t="s">
        <v>232</v>
      </c>
      <c r="I13" s="975">
        <f>M13/K13</f>
        <v>0</v>
      </c>
      <c r="J13" s="976" t="s">
        <v>54</v>
      </c>
      <c r="K13" s="977">
        <v>1</v>
      </c>
      <c r="L13" s="974" t="s">
        <v>232</v>
      </c>
      <c r="M13" s="974" t="s">
        <v>233</v>
      </c>
      <c r="N13" s="974" t="s">
        <v>232</v>
      </c>
      <c r="O13" s="974" t="s">
        <v>232</v>
      </c>
      <c r="P13" s="1025"/>
    </row>
    <row r="14" spans="1:16" s="887" customFormat="1" ht="75" customHeight="1">
      <c r="B14" s="1110" t="s">
        <v>567</v>
      </c>
      <c r="C14" s="1110"/>
      <c r="D14" s="1110"/>
      <c r="E14" s="1110"/>
      <c r="F14" s="1110"/>
      <c r="G14" s="1110"/>
      <c r="H14" s="1110"/>
      <c r="I14" s="1110"/>
      <c r="J14" s="1110"/>
      <c r="K14" s="1110"/>
      <c r="L14" s="1110"/>
      <c r="M14" s="1110"/>
      <c r="N14" s="1110"/>
      <c r="O14" s="1110"/>
      <c r="P14" s="1110"/>
    </row>
    <row r="15" spans="1:16" s="887" customFormat="1" ht="75" customHeight="1"/>
    <row r="16" spans="1:16" s="887" customFormat="1" ht="75" customHeight="1"/>
    <row r="17" spans="1:3" s="887" customFormat="1" ht="75" customHeight="1"/>
    <row r="18" spans="1:3" s="887" customFormat="1" ht="75" customHeight="1"/>
    <row r="19" spans="1:3" s="887" customFormat="1" ht="75" customHeight="1"/>
    <row r="20" spans="1:3" s="887" customFormat="1" ht="100.5" customHeight="1"/>
    <row r="21" spans="1:3">
      <c r="A21" s="895"/>
      <c r="B21" s="895"/>
      <c r="C21" s="895"/>
    </row>
  </sheetData>
  <mergeCells count="7">
    <mergeCell ref="B14:P14"/>
    <mergeCell ref="A9:D9"/>
    <mergeCell ref="E9:F9"/>
    <mergeCell ref="G9:H9"/>
    <mergeCell ref="I9:M9"/>
    <mergeCell ref="N9:O9"/>
    <mergeCell ref="P9:P10"/>
  </mergeCells>
  <pageMargins left="0.25" right="0.25" top="0.75" bottom="0.75" header="0.3" footer="0.3"/>
  <pageSetup paperSize="9" scale="40" fitToHeight="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25C-0397-4687-8615-8A1A01C9508A}">
  <sheetPr>
    <tabColor theme="8" tint="-0.249977111117893"/>
    <pageSetUpPr fitToPage="1"/>
  </sheetPr>
  <dimension ref="A1:P13"/>
  <sheetViews>
    <sheetView zoomScale="60" zoomScaleNormal="60" workbookViewId="0">
      <selection activeCell="C2" sqref="C2"/>
    </sheetView>
  </sheetViews>
  <sheetFormatPr defaultColWidth="9.140625" defaultRowHeight="15"/>
  <cols>
    <col min="1" max="1" width="5" style="593" customWidth="1"/>
    <col min="2" max="2" width="25.5703125" style="594" customWidth="1"/>
    <col min="3" max="3" width="40.42578125" style="594" customWidth="1"/>
    <col min="4" max="4" width="21.85546875" style="595" customWidth="1"/>
    <col min="5" max="5" width="21" style="538" customWidth="1"/>
    <col min="6" max="8" width="16.28515625" style="538" customWidth="1"/>
    <col min="9" max="9" width="15.5703125" style="538" customWidth="1"/>
    <col min="10" max="11" width="14.140625" style="538" customWidth="1"/>
    <col min="12" max="12" width="16.28515625" style="538" customWidth="1"/>
    <col min="13" max="13" width="16.5703125" style="538" customWidth="1"/>
    <col min="14" max="14" width="23.42578125" style="538" customWidth="1"/>
    <col min="15" max="15" width="24.28515625" style="538" customWidth="1"/>
    <col min="16" max="16" width="27.42578125" style="538" customWidth="1"/>
    <col min="17" max="16384" width="9.140625" style="538"/>
  </cols>
  <sheetData>
    <row r="1" spans="1:16" ht="27" customHeight="1">
      <c r="A1" s="531"/>
      <c r="B1" s="532" t="s">
        <v>27</v>
      </c>
      <c r="C1" s="533"/>
      <c r="D1" s="534"/>
      <c r="E1" s="535" t="s">
        <v>28</v>
      </c>
      <c r="F1" s="533"/>
      <c r="G1" s="533"/>
      <c r="H1" s="536"/>
      <c r="I1" s="536"/>
      <c r="J1" s="536"/>
      <c r="K1" s="536"/>
      <c r="L1" s="536"/>
      <c r="M1" s="536"/>
      <c r="N1" s="536"/>
      <c r="O1" s="537"/>
      <c r="P1" s="537"/>
    </row>
    <row r="2" spans="1:16" s="543" customFormat="1" ht="15.75">
      <c r="A2" s="539"/>
      <c r="B2" s="540" t="s">
        <v>5</v>
      </c>
      <c r="C2" s="978">
        <v>44875</v>
      </c>
      <c r="D2" s="541"/>
      <c r="E2" s="542"/>
      <c r="F2" s="533"/>
      <c r="G2" s="533"/>
      <c r="H2" s="536"/>
      <c r="I2" s="536"/>
      <c r="J2" s="536"/>
      <c r="K2" s="536"/>
      <c r="L2" s="536"/>
      <c r="M2" s="536"/>
      <c r="N2" s="536"/>
      <c r="O2" s="533"/>
      <c r="P2" s="533"/>
    </row>
    <row r="3" spans="1:16" s="543" customFormat="1" ht="18.75" customHeight="1">
      <c r="A3" s="539"/>
      <c r="B3" s="540" t="s">
        <v>6</v>
      </c>
      <c r="C3" s="544"/>
      <c r="D3" s="545"/>
      <c r="E3" s="546"/>
      <c r="F3" s="547"/>
      <c r="G3" s="546"/>
      <c r="H3" s="548"/>
      <c r="I3" s="549"/>
      <c r="J3" s="548"/>
      <c r="K3" s="548"/>
      <c r="L3" s="548"/>
      <c r="M3" s="536"/>
      <c r="N3" s="536"/>
      <c r="O3" s="533"/>
      <c r="P3" s="533"/>
    </row>
    <row r="4" spans="1:16" s="553" customFormat="1" ht="18.75">
      <c r="A4" s="539"/>
      <c r="B4" s="540" t="s">
        <v>50</v>
      </c>
      <c r="C4" s="544" t="s">
        <v>38</v>
      </c>
      <c r="D4" s="550"/>
      <c r="E4" s="533"/>
      <c r="F4" s="533"/>
      <c r="G4" s="533"/>
      <c r="H4" s="551"/>
      <c r="I4" s="552"/>
      <c r="J4" s="552"/>
      <c r="K4" s="552"/>
      <c r="L4" s="551"/>
      <c r="M4" s="552"/>
      <c r="N4" s="552"/>
      <c r="O4" s="552"/>
      <c r="P4" s="551"/>
    </row>
    <row r="5" spans="1:16" ht="22.5" customHeight="1">
      <c r="A5" s="554"/>
      <c r="B5" s="540" t="s">
        <v>22</v>
      </c>
      <c r="C5" s="544" t="s">
        <v>52</v>
      </c>
      <c r="D5" s="555"/>
      <c r="E5" s="544"/>
      <c r="F5" s="544"/>
      <c r="G5" s="544"/>
      <c r="H5" s="556"/>
      <c r="I5" s="536"/>
      <c r="J5" s="556"/>
      <c r="K5" s="556"/>
      <c r="L5" s="556"/>
      <c r="M5" s="556"/>
      <c r="N5" s="556"/>
      <c r="O5" s="537"/>
      <c r="P5" s="537"/>
    </row>
    <row r="6" spans="1:16" ht="22.5" customHeight="1">
      <c r="A6" s="554"/>
      <c r="B6" s="540" t="s">
        <v>51</v>
      </c>
      <c r="C6" s="544" t="s">
        <v>40</v>
      </c>
      <c r="D6" s="555"/>
      <c r="E6" s="544"/>
      <c r="F6" s="557"/>
      <c r="G6" s="544"/>
      <c r="H6" s="556"/>
      <c r="I6" s="536"/>
      <c r="J6" s="556"/>
      <c r="K6" s="556"/>
      <c r="L6" s="556"/>
      <c r="M6" s="556"/>
      <c r="N6" s="556"/>
      <c r="O6" s="537"/>
      <c r="P6" s="537"/>
    </row>
    <row r="7" spans="1:16" ht="22.5" customHeight="1">
      <c r="A7" s="554"/>
      <c r="B7" s="540" t="s">
        <v>8</v>
      </c>
      <c r="C7" s="558"/>
      <c r="D7" s="555"/>
      <c r="E7" s="544"/>
      <c r="F7" s="544"/>
      <c r="G7" s="544"/>
      <c r="H7" s="556"/>
      <c r="I7" s="556"/>
      <c r="J7" s="556"/>
      <c r="K7" s="556"/>
      <c r="L7" s="556"/>
      <c r="M7" s="556"/>
      <c r="N7" s="556"/>
      <c r="O7" s="537"/>
      <c r="P7" s="537"/>
    </row>
    <row r="8" spans="1:16" ht="16.5" thickBot="1">
      <c r="A8" s="554"/>
      <c r="B8" s="540" t="s">
        <v>9</v>
      </c>
      <c r="C8" s="559"/>
      <c r="D8" s="555"/>
      <c r="E8" s="544"/>
      <c r="F8" s="544"/>
      <c r="G8" s="544"/>
      <c r="H8" s="537"/>
      <c r="I8" s="537"/>
      <c r="J8" s="537"/>
      <c r="K8" s="537"/>
      <c r="L8" s="537"/>
      <c r="M8" s="537"/>
      <c r="N8" s="537"/>
      <c r="O8" s="537"/>
      <c r="P8" s="53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560" t="s">
        <v>0</v>
      </c>
      <c r="B10" s="561" t="s">
        <v>23</v>
      </c>
      <c r="C10" s="562" t="s">
        <v>14</v>
      </c>
      <c r="D10" s="563" t="s">
        <v>24</v>
      </c>
      <c r="E10" s="564" t="s">
        <v>16</v>
      </c>
      <c r="F10" s="565" t="s">
        <v>17</v>
      </c>
      <c r="G10" s="566" t="s">
        <v>18</v>
      </c>
      <c r="H10" s="567" t="s">
        <v>19</v>
      </c>
      <c r="I10" s="568" t="s">
        <v>20</v>
      </c>
      <c r="J10" s="569" t="s">
        <v>1</v>
      </c>
      <c r="K10" s="569" t="s">
        <v>2</v>
      </c>
      <c r="L10" s="570" t="s">
        <v>26</v>
      </c>
      <c r="M10" s="571" t="s">
        <v>21</v>
      </c>
      <c r="N10" s="572" t="s">
        <v>3</v>
      </c>
      <c r="O10" s="567" t="s">
        <v>4</v>
      </c>
      <c r="P10" s="1088"/>
    </row>
    <row r="11" spans="1:16" ht="94.5" customHeight="1">
      <c r="A11" s="573">
        <v>1</v>
      </c>
      <c r="B11" s="574" t="s">
        <v>234</v>
      </c>
      <c r="C11" s="575"/>
      <c r="D11" s="576">
        <v>20</v>
      </c>
      <c r="E11" s="577">
        <v>44562</v>
      </c>
      <c r="F11" s="577" t="s">
        <v>42</v>
      </c>
      <c r="G11" s="578" t="s">
        <v>35</v>
      </c>
      <c r="H11" s="578"/>
      <c r="I11" s="768">
        <f>M11/K11</f>
        <v>1</v>
      </c>
      <c r="J11" s="580" t="s">
        <v>41</v>
      </c>
      <c r="K11" s="581">
        <v>100</v>
      </c>
      <c r="L11" s="939" t="s">
        <v>45</v>
      </c>
      <c r="M11" s="940">
        <v>100</v>
      </c>
      <c r="N11" s="941"/>
      <c r="O11" s="941"/>
      <c r="P11" s="941" t="s">
        <v>568</v>
      </c>
    </row>
    <row r="12" spans="1:16" ht="219.75" customHeight="1">
      <c r="A12" s="585">
        <v>2</v>
      </c>
      <c r="B12" s="574" t="s">
        <v>48</v>
      </c>
      <c r="C12" s="575"/>
      <c r="D12" s="576">
        <v>40</v>
      </c>
      <c r="E12" s="577" t="s">
        <v>43</v>
      </c>
      <c r="F12" s="577" t="s">
        <v>235</v>
      </c>
      <c r="G12" s="578"/>
      <c r="H12" s="578"/>
      <c r="I12" s="587">
        <f>M12/K12</f>
        <v>0</v>
      </c>
      <c r="J12" s="580" t="s">
        <v>54</v>
      </c>
      <c r="K12" s="581">
        <v>1</v>
      </c>
      <c r="L12" s="935"/>
      <c r="M12" s="946"/>
      <c r="N12" s="941"/>
      <c r="O12" s="941"/>
      <c r="P12" s="985" t="s">
        <v>769</v>
      </c>
    </row>
    <row r="13" spans="1:16" ht="75" customHeight="1">
      <c r="A13" s="585">
        <v>3</v>
      </c>
      <c r="B13" s="574" t="s">
        <v>49</v>
      </c>
      <c r="C13" s="575"/>
      <c r="D13" s="576">
        <v>40</v>
      </c>
      <c r="E13" s="577" t="s">
        <v>236</v>
      </c>
      <c r="F13" s="577" t="s">
        <v>44</v>
      </c>
      <c r="G13" s="578"/>
      <c r="H13" s="578"/>
      <c r="I13" s="587">
        <f>M13/K13</f>
        <v>0</v>
      </c>
      <c r="J13" s="580" t="s">
        <v>54</v>
      </c>
      <c r="K13" s="581">
        <v>1</v>
      </c>
      <c r="L13" s="935"/>
      <c r="M13" s="946"/>
      <c r="N13" s="941"/>
      <c r="O13" s="941"/>
      <c r="P13" s="947"/>
    </row>
  </sheetData>
  <mergeCells count="6">
    <mergeCell ref="P9:P10"/>
    <mergeCell ref="A9:D9"/>
    <mergeCell ref="E9:F9"/>
    <mergeCell ref="G9:H9"/>
    <mergeCell ref="I9:M9"/>
    <mergeCell ref="N9:O9"/>
  </mergeCells>
  <pageMargins left="0.70866141732283461" right="0.70866141732283461" top="0.74803149606299213" bottom="0.74803149606299213" header="0.31496062992125984" footer="0.31496062992125984"/>
  <pageSetup paperSize="9" scale="39" fitToHeight="0" orientation="landscape"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DD73-A430-4492-BCE9-3B7CD4A3FF3E}">
  <sheetPr codeName="Sheet13">
    <tabColor theme="8" tint="-0.249977111117893"/>
    <pageSetUpPr fitToPage="1"/>
  </sheetPr>
  <dimension ref="A1:P24"/>
  <sheetViews>
    <sheetView zoomScale="60" zoomScaleNormal="60" zoomScalePageLayoutView="80" workbookViewId="0"/>
  </sheetViews>
  <sheetFormatPr defaultColWidth="9.140625" defaultRowHeight="15"/>
  <cols>
    <col min="1" max="1" width="5" style="70" customWidth="1"/>
    <col min="2" max="2" width="25.5703125" style="71" customWidth="1"/>
    <col min="3" max="3" width="40.42578125" style="71" customWidth="1"/>
    <col min="4" max="4" width="21.85546875" style="72" customWidth="1"/>
    <col min="5" max="5" width="21" style="8" customWidth="1"/>
    <col min="6" max="8" width="16.28515625" style="8" customWidth="1"/>
    <col min="9" max="9" width="15.5703125" style="8" customWidth="1"/>
    <col min="10" max="11" width="14.140625" style="8" customWidth="1"/>
    <col min="12" max="12" width="16.28515625" style="8" customWidth="1"/>
    <col min="13" max="13" width="16.5703125" style="8" customWidth="1"/>
    <col min="14" max="14" width="23.42578125" style="8" customWidth="1"/>
    <col min="15" max="15" width="24.28515625" style="8" customWidth="1"/>
    <col min="16" max="16" width="27.42578125" style="8" customWidth="1"/>
    <col min="17" max="16384" width="9.140625" style="8"/>
  </cols>
  <sheetData>
    <row r="1" spans="1:16" ht="27" customHeight="1">
      <c r="A1" s="1"/>
      <c r="B1" s="2" t="s">
        <v>27</v>
      </c>
      <c r="C1" s="3"/>
      <c r="D1" s="4"/>
      <c r="E1" s="5" t="s">
        <v>28</v>
      </c>
      <c r="F1" s="3"/>
      <c r="G1" s="3"/>
      <c r="H1" s="6"/>
      <c r="I1" s="6"/>
      <c r="J1" s="6"/>
      <c r="K1" s="6"/>
      <c r="L1" s="6"/>
      <c r="M1" s="6"/>
      <c r="N1" s="6"/>
      <c r="O1" s="7"/>
      <c r="P1" s="7"/>
    </row>
    <row r="2" spans="1:16" s="14" customFormat="1" ht="15.75">
      <c r="A2" s="9"/>
      <c r="B2" s="10" t="s">
        <v>5</v>
      </c>
      <c r="C2" s="11"/>
      <c r="D2" s="12"/>
      <c r="E2" s="13"/>
      <c r="F2" s="3"/>
      <c r="G2" s="3"/>
      <c r="H2" s="6"/>
      <c r="I2" s="6"/>
      <c r="J2" s="6"/>
      <c r="K2" s="6"/>
      <c r="L2" s="6"/>
      <c r="M2" s="6"/>
      <c r="N2" s="6"/>
      <c r="O2" s="3"/>
      <c r="P2" s="3"/>
    </row>
    <row r="3" spans="1:16" s="14" customFormat="1" ht="18.75" customHeight="1">
      <c r="A3" s="9"/>
      <c r="B3" s="10" t="s">
        <v>6</v>
      </c>
      <c r="C3" s="15"/>
      <c r="D3" s="16"/>
      <c r="E3" s="17"/>
      <c r="F3" s="18"/>
      <c r="G3" s="17"/>
      <c r="H3" s="19"/>
      <c r="I3" s="20"/>
      <c r="J3" s="19"/>
      <c r="K3" s="19"/>
      <c r="L3" s="19"/>
      <c r="M3" s="6"/>
      <c r="N3" s="6"/>
      <c r="O3" s="3"/>
      <c r="P3" s="3"/>
    </row>
    <row r="4" spans="1:16" s="24" customFormat="1" ht="18.75">
      <c r="A4" s="9"/>
      <c r="B4" s="10" t="s">
        <v>7</v>
      </c>
      <c r="C4" s="15" t="s">
        <v>31</v>
      </c>
      <c r="D4" s="21"/>
      <c r="E4" s="3"/>
      <c r="F4" s="3"/>
      <c r="G4" s="3"/>
      <c r="H4" s="22"/>
      <c r="I4" s="23"/>
      <c r="J4" s="23"/>
      <c r="K4" s="23"/>
      <c r="L4" s="22"/>
      <c r="M4" s="23"/>
      <c r="N4" s="23"/>
      <c r="O4" s="23"/>
      <c r="P4" s="22"/>
    </row>
    <row r="5" spans="1:16" ht="22.5" customHeight="1">
      <c r="A5" s="25"/>
      <c r="B5" s="10" t="s">
        <v>50</v>
      </c>
      <c r="C5" s="15" t="s">
        <v>53</v>
      </c>
      <c r="D5" s="26"/>
      <c r="E5" s="15"/>
      <c r="F5" s="15"/>
      <c r="G5" s="15"/>
      <c r="H5" s="27"/>
      <c r="I5" s="6"/>
      <c r="J5" s="27"/>
      <c r="K5" s="27"/>
      <c r="L5" s="27"/>
      <c r="M5" s="27"/>
      <c r="N5" s="27"/>
      <c r="O5" s="7"/>
      <c r="P5" s="7"/>
    </row>
    <row r="6" spans="1:16" ht="22.5" customHeight="1">
      <c r="A6" s="25"/>
      <c r="B6" s="10" t="s">
        <v>22</v>
      </c>
      <c r="C6" s="15" t="s">
        <v>47</v>
      </c>
      <c r="D6" s="26"/>
      <c r="E6" s="15"/>
      <c r="F6" s="28"/>
      <c r="G6" s="15"/>
      <c r="H6" s="27"/>
      <c r="I6" s="6"/>
      <c r="J6" s="27"/>
      <c r="K6" s="27"/>
      <c r="L6" s="27"/>
      <c r="M6" s="27"/>
      <c r="N6" s="27"/>
      <c r="O6" s="7"/>
      <c r="P6" s="7"/>
    </row>
    <row r="7" spans="1:16" ht="22.5" customHeight="1">
      <c r="A7" s="25"/>
      <c r="B7" s="10" t="s">
        <v>51</v>
      </c>
      <c r="C7" s="29"/>
      <c r="D7" s="26"/>
      <c r="E7" s="15"/>
      <c r="F7" s="15"/>
      <c r="G7" s="15"/>
      <c r="H7" s="27"/>
      <c r="I7" s="27"/>
      <c r="J7" s="27"/>
      <c r="K7" s="27"/>
      <c r="L7" s="27"/>
      <c r="M7" s="27"/>
      <c r="N7" s="27"/>
      <c r="O7" s="7"/>
      <c r="P7" s="7"/>
    </row>
    <row r="8" spans="1:16" ht="16.5" thickBot="1">
      <c r="A8" s="25"/>
      <c r="B8" s="10" t="s">
        <v>9</v>
      </c>
      <c r="C8" s="30"/>
      <c r="D8" s="26"/>
      <c r="E8" s="15"/>
      <c r="F8" s="15"/>
      <c r="G8" s="15"/>
      <c r="H8" s="7"/>
      <c r="I8" s="7"/>
      <c r="J8" s="7"/>
      <c r="K8" s="7"/>
      <c r="L8" s="7"/>
      <c r="M8" s="7"/>
      <c r="N8" s="7"/>
      <c r="O8" s="7"/>
      <c r="P8" s="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31" t="s">
        <v>0</v>
      </c>
      <c r="B10" s="32" t="s">
        <v>23</v>
      </c>
      <c r="C10" s="33" t="s">
        <v>14</v>
      </c>
      <c r="D10" s="34" t="s">
        <v>24</v>
      </c>
      <c r="E10" s="35" t="s">
        <v>16</v>
      </c>
      <c r="F10" s="36" t="s">
        <v>17</v>
      </c>
      <c r="G10" s="37" t="s">
        <v>18</v>
      </c>
      <c r="H10" s="38" t="s">
        <v>19</v>
      </c>
      <c r="I10" s="39" t="s">
        <v>20</v>
      </c>
      <c r="J10" s="40" t="s">
        <v>1</v>
      </c>
      <c r="K10" s="40" t="s">
        <v>2</v>
      </c>
      <c r="L10" s="41" t="s">
        <v>26</v>
      </c>
      <c r="M10" s="42" t="s">
        <v>21</v>
      </c>
      <c r="N10" s="43" t="s">
        <v>3</v>
      </c>
      <c r="O10" s="38" t="s">
        <v>4</v>
      </c>
      <c r="P10" s="1088"/>
    </row>
    <row r="11" spans="1:16" ht="75" customHeight="1">
      <c r="A11" s="44">
        <v>1</v>
      </c>
      <c r="B11" s="45"/>
      <c r="C11" s="46"/>
      <c r="D11" s="47"/>
      <c r="E11" s="48"/>
      <c r="F11" s="48"/>
      <c r="G11" s="49"/>
      <c r="H11" s="49"/>
      <c r="I11" s="309" t="e">
        <f>M11/K11</f>
        <v>#DIV/0!</v>
      </c>
      <c r="J11" s="51"/>
      <c r="K11" s="52"/>
      <c r="L11" s="53"/>
      <c r="M11" s="54"/>
      <c r="N11" s="55"/>
      <c r="O11" s="55"/>
      <c r="P11" s="56"/>
    </row>
    <row r="12" spans="1:16" ht="75" customHeight="1">
      <c r="A12" s="57">
        <v>2</v>
      </c>
      <c r="B12" s="45"/>
      <c r="C12" s="46"/>
      <c r="D12" s="47"/>
      <c r="E12" s="48"/>
      <c r="F12" s="48"/>
      <c r="G12" s="49"/>
      <c r="H12" s="49"/>
      <c r="I12" s="309" t="e">
        <f>M12/K12</f>
        <v>#DIV/0!</v>
      </c>
      <c r="J12" s="51"/>
      <c r="K12" s="52"/>
      <c r="L12" s="49"/>
      <c r="M12" s="62"/>
      <c r="N12" s="55"/>
      <c r="O12" s="55"/>
      <c r="P12" s="63"/>
    </row>
    <row r="13" spans="1:16" ht="75" customHeight="1">
      <c r="A13" s="57">
        <v>3</v>
      </c>
      <c r="B13" s="45"/>
      <c r="C13" s="46"/>
      <c r="D13" s="47"/>
      <c r="E13" s="48"/>
      <c r="F13" s="48"/>
      <c r="G13" s="49"/>
      <c r="H13" s="49"/>
      <c r="I13" s="309" t="e">
        <f>M13/K13</f>
        <v>#DIV/0!</v>
      </c>
      <c r="J13" s="51"/>
      <c r="K13" s="52"/>
      <c r="L13" s="49"/>
      <c r="M13" s="62"/>
      <c r="N13" s="55"/>
      <c r="O13" s="55"/>
      <c r="P13" s="63"/>
    </row>
    <row r="14" spans="1:16" ht="75" customHeight="1">
      <c r="A14" s="57"/>
      <c r="B14" s="45"/>
      <c r="C14" s="46"/>
      <c r="D14" s="47"/>
      <c r="E14" s="48"/>
      <c r="F14" s="48"/>
      <c r="G14" s="49"/>
      <c r="H14" s="49"/>
      <c r="I14" s="60"/>
      <c r="J14" s="51"/>
      <c r="K14" s="52"/>
      <c r="L14" s="49"/>
      <c r="M14" s="62"/>
      <c r="N14" s="55"/>
      <c r="O14" s="55"/>
      <c r="P14" s="63"/>
    </row>
    <row r="15" spans="1:16" ht="75" customHeight="1">
      <c r="A15" s="57"/>
      <c r="B15" s="58"/>
      <c r="C15" s="46"/>
      <c r="D15" s="47"/>
      <c r="E15" s="48"/>
      <c r="F15" s="48"/>
      <c r="G15" s="49"/>
      <c r="H15" s="64"/>
      <c r="I15" s="60"/>
      <c r="J15" s="51"/>
      <c r="K15" s="52"/>
      <c r="L15" s="64"/>
      <c r="M15" s="62"/>
      <c r="N15" s="55"/>
      <c r="O15" s="55"/>
      <c r="P15" s="63"/>
    </row>
    <row r="16" spans="1:16" ht="75" customHeight="1">
      <c r="A16" s="57"/>
      <c r="B16" s="65"/>
      <c r="C16" s="46"/>
      <c r="D16" s="47"/>
      <c r="E16" s="48"/>
      <c r="F16" s="48"/>
      <c r="G16" s="49"/>
      <c r="H16" s="64"/>
      <c r="I16" s="60"/>
      <c r="J16" s="51"/>
      <c r="K16" s="52"/>
      <c r="L16" s="64"/>
      <c r="M16" s="67"/>
      <c r="N16" s="55"/>
      <c r="O16" s="55"/>
      <c r="P16" s="68"/>
    </row>
    <row r="17" spans="1:16" ht="75" customHeight="1">
      <c r="A17" s="57"/>
      <c r="B17" s="65"/>
      <c r="C17" s="59"/>
      <c r="D17" s="47"/>
      <c r="E17" s="48"/>
      <c r="F17" s="48"/>
      <c r="G17" s="49"/>
      <c r="H17" s="64"/>
      <c r="I17" s="60"/>
      <c r="J17" s="61"/>
      <c r="K17" s="66"/>
      <c r="L17" s="64"/>
      <c r="M17" s="67"/>
      <c r="N17" s="69"/>
      <c r="O17" s="67"/>
      <c r="P17" s="68"/>
    </row>
    <row r="18" spans="1:16" ht="75" customHeight="1">
      <c r="A18" s="57"/>
      <c r="B18" s="65"/>
      <c r="C18" s="59"/>
      <c r="D18" s="47"/>
      <c r="E18" s="48"/>
      <c r="F18" s="48"/>
      <c r="G18" s="49"/>
      <c r="H18" s="64"/>
      <c r="I18" s="60"/>
      <c r="J18" s="61"/>
      <c r="K18" s="66"/>
      <c r="L18" s="64"/>
      <c r="M18" s="67"/>
      <c r="N18" s="67"/>
      <c r="O18" s="67"/>
      <c r="P18" s="68"/>
    </row>
    <row r="19" spans="1:16" ht="75" customHeight="1">
      <c r="A19" s="57"/>
      <c r="B19" s="65"/>
      <c r="C19" s="59"/>
      <c r="D19" s="47"/>
      <c r="E19" s="48"/>
      <c r="F19" s="48"/>
      <c r="G19" s="49"/>
      <c r="H19" s="64"/>
      <c r="I19" s="60"/>
      <c r="J19" s="61"/>
      <c r="K19" s="66"/>
      <c r="L19" s="64"/>
      <c r="M19" s="67"/>
      <c r="N19" s="67"/>
      <c r="O19" s="67"/>
      <c r="P19" s="68"/>
    </row>
    <row r="20" spans="1:16" ht="75" customHeight="1">
      <c r="A20" s="57"/>
      <c r="B20" s="65"/>
      <c r="C20" s="59"/>
      <c r="D20" s="47"/>
      <c r="E20" s="48"/>
      <c r="F20" s="48"/>
      <c r="G20" s="49"/>
      <c r="H20" s="64"/>
      <c r="I20" s="60"/>
      <c r="J20" s="61"/>
      <c r="K20" s="66"/>
      <c r="L20" s="64"/>
      <c r="M20" s="67"/>
      <c r="N20" s="67"/>
      <c r="O20" s="67"/>
      <c r="P20" s="68"/>
    </row>
    <row r="21" spans="1:16" ht="75" customHeight="1">
      <c r="A21" s="57"/>
      <c r="B21" s="65"/>
      <c r="C21" s="59"/>
      <c r="D21" s="47"/>
      <c r="E21" s="48"/>
      <c r="F21" s="48"/>
      <c r="G21" s="49"/>
      <c r="H21" s="64"/>
      <c r="I21" s="60"/>
      <c r="J21" s="61"/>
      <c r="K21" s="66"/>
      <c r="L21" s="64"/>
      <c r="M21" s="67"/>
      <c r="N21" s="67"/>
      <c r="O21" s="67"/>
      <c r="P21" s="68"/>
    </row>
    <row r="22" spans="1:16" ht="75" customHeight="1">
      <c r="A22" s="57"/>
      <c r="B22" s="65"/>
      <c r="C22" s="59"/>
      <c r="D22" s="47"/>
      <c r="E22" s="48"/>
      <c r="F22" s="48"/>
      <c r="G22" s="49"/>
      <c r="H22" s="64"/>
      <c r="I22" s="60"/>
      <c r="J22" s="61"/>
      <c r="K22" s="66"/>
      <c r="L22" s="64"/>
      <c r="M22" s="67"/>
      <c r="N22" s="67"/>
      <c r="O22" s="67"/>
      <c r="P22" s="68"/>
    </row>
    <row r="23" spans="1:16" ht="100.5" customHeight="1">
      <c r="A23" s="57"/>
      <c r="B23" s="65"/>
      <c r="C23" s="59"/>
      <c r="D23" s="47"/>
      <c r="E23" s="48"/>
      <c r="F23" s="48"/>
      <c r="G23" s="49"/>
      <c r="H23" s="64"/>
      <c r="I23" s="60"/>
      <c r="J23" s="61"/>
      <c r="K23" s="66"/>
      <c r="L23" s="64"/>
      <c r="M23" s="67"/>
      <c r="N23" s="67"/>
      <c r="O23" s="67"/>
      <c r="P23" s="68"/>
    </row>
    <row r="24" spans="1:16">
      <c r="D24" s="72">
        <f>SUM(D11:D23)</f>
        <v>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9FBE8-F619-4D78-BBB2-4B0C76DA0AE0}">
  <sheetPr codeName="Sheet14">
    <tabColor theme="8" tint="-0.249977111117893"/>
    <pageSetUpPr fitToPage="1"/>
  </sheetPr>
  <dimension ref="A1:P24"/>
  <sheetViews>
    <sheetView zoomScale="60" zoomScaleNormal="60" zoomScalePageLayoutView="80" workbookViewId="0">
      <selection activeCell="C2" sqref="C2"/>
    </sheetView>
  </sheetViews>
  <sheetFormatPr defaultColWidth="9.140625" defaultRowHeight="15"/>
  <cols>
    <col min="1" max="1" width="5" style="70" customWidth="1"/>
    <col min="2" max="2" width="25.5703125" style="71" customWidth="1"/>
    <col min="3" max="3" width="40.42578125" style="71" customWidth="1"/>
    <col min="4" max="4" width="21.85546875" style="72" customWidth="1"/>
    <col min="5" max="5" width="21" style="8" customWidth="1"/>
    <col min="6" max="8" width="16.28515625" style="8" customWidth="1"/>
    <col min="9" max="9" width="15.5703125" style="8" customWidth="1"/>
    <col min="10" max="11" width="14.140625" style="8" customWidth="1"/>
    <col min="12" max="12" width="16.28515625" style="8" customWidth="1"/>
    <col min="13" max="13" width="16.5703125" style="8" customWidth="1"/>
    <col min="14" max="14" width="23.42578125" style="8" customWidth="1"/>
    <col min="15" max="15" width="24.28515625" style="8" customWidth="1"/>
    <col min="16" max="16" width="27.42578125" style="8" customWidth="1"/>
    <col min="17" max="16384" width="9.140625" style="8"/>
  </cols>
  <sheetData>
    <row r="1" spans="1:16" ht="27" customHeight="1">
      <c r="A1" s="1"/>
      <c r="B1" s="2" t="s">
        <v>27</v>
      </c>
      <c r="C1" s="3"/>
      <c r="D1" s="4"/>
      <c r="E1" s="5" t="s">
        <v>28</v>
      </c>
      <c r="F1" s="3"/>
      <c r="G1" s="3"/>
      <c r="H1" s="6"/>
      <c r="I1" s="6"/>
      <c r="J1" s="6"/>
      <c r="K1" s="6"/>
      <c r="L1" s="6"/>
      <c r="M1" s="6"/>
      <c r="N1" s="6"/>
      <c r="O1" s="7"/>
      <c r="P1" s="7"/>
    </row>
    <row r="2" spans="1:16" s="14" customFormat="1" ht="15.75">
      <c r="A2" s="9"/>
      <c r="B2" s="10" t="s">
        <v>5</v>
      </c>
      <c r="C2" s="201" t="s">
        <v>690</v>
      </c>
      <c r="D2" s="12"/>
      <c r="E2" s="13"/>
      <c r="F2" s="3"/>
      <c r="G2" s="3"/>
      <c r="H2" s="6"/>
      <c r="I2" s="6"/>
      <c r="J2" s="6"/>
      <c r="K2" s="6"/>
      <c r="L2" s="6"/>
      <c r="M2" s="6"/>
      <c r="N2" s="6"/>
      <c r="O2" s="3"/>
      <c r="P2" s="3"/>
    </row>
    <row r="3" spans="1:16" s="14" customFormat="1" ht="18.75" customHeight="1">
      <c r="A3" s="9"/>
      <c r="B3" s="10" t="s">
        <v>6</v>
      </c>
      <c r="C3" s="169"/>
      <c r="D3" s="16"/>
      <c r="E3" s="17"/>
      <c r="F3" s="18"/>
      <c r="G3" s="17"/>
      <c r="H3" s="19"/>
      <c r="I3" s="20"/>
      <c r="J3" s="19"/>
      <c r="K3" s="19"/>
      <c r="L3" s="19"/>
      <c r="M3" s="6"/>
      <c r="N3" s="6"/>
      <c r="O3" s="3"/>
      <c r="P3" s="3"/>
    </row>
    <row r="4" spans="1:16" s="24" customFormat="1" ht="18.75">
      <c r="A4" s="9"/>
      <c r="B4" s="10" t="s">
        <v>50</v>
      </c>
      <c r="C4" s="169" t="s">
        <v>147</v>
      </c>
      <c r="D4" s="21"/>
      <c r="E4" s="3"/>
      <c r="F4" s="3"/>
      <c r="G4" s="3"/>
      <c r="H4" s="22"/>
      <c r="I4" s="23"/>
      <c r="J4" s="23"/>
      <c r="K4" s="23"/>
      <c r="L4" s="22"/>
      <c r="M4" s="23"/>
      <c r="N4" s="23"/>
      <c r="O4" s="23"/>
      <c r="P4" s="22"/>
    </row>
    <row r="5" spans="1:16" ht="22.5" customHeight="1">
      <c r="A5" s="25"/>
      <c r="B5" s="10" t="s">
        <v>22</v>
      </c>
      <c r="C5" s="169" t="s">
        <v>449</v>
      </c>
      <c r="D5" s="26"/>
      <c r="E5" s="15"/>
      <c r="F5" s="15"/>
      <c r="G5" s="15"/>
      <c r="H5" s="27"/>
      <c r="I5" s="6"/>
      <c r="J5" s="27"/>
      <c r="K5" s="27"/>
      <c r="L5" s="27"/>
      <c r="M5" s="27"/>
      <c r="N5" s="27"/>
      <c r="O5" s="7"/>
      <c r="P5" s="7"/>
    </row>
    <row r="6" spans="1:16" ht="22.5" customHeight="1">
      <c r="A6" s="25"/>
      <c r="B6" s="10" t="s">
        <v>51</v>
      </c>
      <c r="C6" s="169" t="s">
        <v>46</v>
      </c>
      <c r="D6" s="26"/>
      <c r="E6" s="15"/>
      <c r="F6" s="28"/>
      <c r="G6" s="15"/>
      <c r="H6" s="27"/>
      <c r="I6" s="6"/>
      <c r="J6" s="27"/>
      <c r="K6" s="27"/>
      <c r="L6" s="27"/>
      <c r="M6" s="27"/>
      <c r="N6" s="27"/>
      <c r="O6" s="7"/>
      <c r="P6" s="7"/>
    </row>
    <row r="7" spans="1:16" ht="22.5" customHeight="1">
      <c r="A7" s="25"/>
      <c r="B7" s="10" t="s">
        <v>8</v>
      </c>
      <c r="C7" s="170"/>
      <c r="D7" s="26"/>
      <c r="E7" s="15"/>
      <c r="F7" s="15"/>
      <c r="G7" s="15"/>
      <c r="H7" s="27"/>
      <c r="I7" s="27"/>
      <c r="J7" s="27"/>
      <c r="K7" s="27"/>
      <c r="L7" s="27"/>
      <c r="M7" s="27"/>
      <c r="N7" s="27"/>
      <c r="O7" s="7"/>
      <c r="P7" s="7"/>
    </row>
    <row r="8" spans="1:16" ht="17.25" thickBot="1">
      <c r="A8" s="25"/>
      <c r="B8" s="10" t="s">
        <v>9</v>
      </c>
      <c r="C8" s="171"/>
      <c r="D8" s="26"/>
      <c r="E8" s="15"/>
      <c r="F8" s="15"/>
      <c r="G8" s="15"/>
      <c r="H8" s="7"/>
      <c r="I8" s="7"/>
      <c r="J8" s="7"/>
      <c r="K8" s="7"/>
      <c r="L8" s="7"/>
      <c r="M8" s="7"/>
      <c r="N8" s="7"/>
      <c r="O8" s="7"/>
      <c r="P8" s="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31" t="s">
        <v>0</v>
      </c>
      <c r="B10" s="32" t="s">
        <v>23</v>
      </c>
      <c r="C10" s="33" t="s">
        <v>14</v>
      </c>
      <c r="D10" s="34" t="s">
        <v>24</v>
      </c>
      <c r="E10" s="35" t="s">
        <v>16</v>
      </c>
      <c r="F10" s="36" t="s">
        <v>17</v>
      </c>
      <c r="G10" s="37" t="s">
        <v>18</v>
      </c>
      <c r="H10" s="38" t="s">
        <v>19</v>
      </c>
      <c r="I10" s="39" t="s">
        <v>20</v>
      </c>
      <c r="J10" s="40" t="s">
        <v>1</v>
      </c>
      <c r="K10" s="40" t="s">
        <v>2</v>
      </c>
      <c r="L10" s="41" t="s">
        <v>26</v>
      </c>
      <c r="M10" s="42" t="s">
        <v>21</v>
      </c>
      <c r="N10" s="43" t="s">
        <v>3</v>
      </c>
      <c r="O10" s="38" t="s">
        <v>4</v>
      </c>
      <c r="P10" s="1088"/>
    </row>
    <row r="11" spans="1:16" ht="75" customHeight="1">
      <c r="A11" s="274">
        <v>1</v>
      </c>
      <c r="B11" s="275" t="s">
        <v>533</v>
      </c>
      <c r="C11" s="266" t="s">
        <v>534</v>
      </c>
      <c r="D11" s="47">
        <v>25</v>
      </c>
      <c r="E11" s="48" t="s">
        <v>256</v>
      </c>
      <c r="F11" s="48" t="s">
        <v>450</v>
      </c>
      <c r="G11" s="264" t="s">
        <v>256</v>
      </c>
      <c r="H11" s="260" t="s">
        <v>450</v>
      </c>
      <c r="I11" s="309">
        <f>M11/K11</f>
        <v>1</v>
      </c>
      <c r="J11" s="261" t="s">
        <v>41</v>
      </c>
      <c r="K11" s="262">
        <v>100</v>
      </c>
      <c r="L11" s="263"/>
      <c r="M11" s="370">
        <v>100</v>
      </c>
      <c r="N11" s="55"/>
      <c r="O11" s="55"/>
      <c r="P11" s="56"/>
    </row>
    <row r="12" spans="1:16" ht="75" customHeight="1">
      <c r="A12" s="284"/>
      <c r="B12" s="267"/>
      <c r="C12" s="276" t="s">
        <v>535</v>
      </c>
      <c r="D12" s="47">
        <v>15</v>
      </c>
      <c r="E12" s="48" t="s">
        <v>451</v>
      </c>
      <c r="F12" s="48" t="s">
        <v>276</v>
      </c>
      <c r="G12" s="265" t="s">
        <v>451</v>
      </c>
      <c r="H12" s="257" t="s">
        <v>541</v>
      </c>
      <c r="I12" s="309">
        <f t="shared" ref="I12:I16" si="0">M12/K12</f>
        <v>1</v>
      </c>
      <c r="J12" s="258" t="s">
        <v>41</v>
      </c>
      <c r="K12" s="259">
        <v>100</v>
      </c>
      <c r="L12" s="257"/>
      <c r="M12" s="372">
        <v>100</v>
      </c>
      <c r="N12" s="55"/>
      <c r="O12" s="55"/>
      <c r="P12" s="63"/>
    </row>
    <row r="13" spans="1:16" ht="75" customHeight="1">
      <c r="A13" s="284"/>
      <c r="B13" s="275"/>
      <c r="C13" s="266" t="s">
        <v>536</v>
      </c>
      <c r="D13" s="47">
        <v>10</v>
      </c>
      <c r="E13" s="48" t="s">
        <v>231</v>
      </c>
      <c r="F13" s="48" t="s">
        <v>44</v>
      </c>
      <c r="G13" s="264" t="s">
        <v>231</v>
      </c>
      <c r="H13" s="260"/>
      <c r="I13" s="309">
        <f t="shared" si="0"/>
        <v>1</v>
      </c>
      <c r="J13" s="261" t="s">
        <v>41</v>
      </c>
      <c r="K13" s="262">
        <v>100</v>
      </c>
      <c r="L13" s="260"/>
      <c r="M13" s="371">
        <v>100</v>
      </c>
      <c r="N13" s="55"/>
      <c r="O13" s="55"/>
      <c r="P13" s="63"/>
    </row>
    <row r="14" spans="1:16" ht="75" customHeight="1">
      <c r="A14" s="284">
        <v>2</v>
      </c>
      <c r="B14" s="275" t="s">
        <v>537</v>
      </c>
      <c r="C14" s="266" t="s">
        <v>538</v>
      </c>
      <c r="D14" s="47">
        <v>25</v>
      </c>
      <c r="E14" s="48" t="s">
        <v>452</v>
      </c>
      <c r="F14" s="48" t="s">
        <v>64</v>
      </c>
      <c r="G14" s="264" t="s">
        <v>452</v>
      </c>
      <c r="H14" s="260"/>
      <c r="I14" s="309">
        <f t="shared" si="0"/>
        <v>0.4</v>
      </c>
      <c r="J14" s="261" t="s">
        <v>41</v>
      </c>
      <c r="K14" s="262">
        <v>100</v>
      </c>
      <c r="L14" s="260"/>
      <c r="M14" s="371">
        <v>40</v>
      </c>
      <c r="N14" s="55"/>
      <c r="O14" s="55"/>
      <c r="P14" s="63"/>
    </row>
    <row r="15" spans="1:16" ht="75" customHeight="1">
      <c r="A15" s="284"/>
      <c r="B15" s="267"/>
      <c r="C15" s="266" t="s">
        <v>539</v>
      </c>
      <c r="D15" s="47">
        <v>15</v>
      </c>
      <c r="E15" s="48" t="s">
        <v>453</v>
      </c>
      <c r="F15" s="48" t="s">
        <v>181</v>
      </c>
      <c r="G15" s="264"/>
      <c r="H15" s="260"/>
      <c r="I15" s="309">
        <f t="shared" si="0"/>
        <v>0.2</v>
      </c>
      <c r="J15" s="261" t="s">
        <v>41</v>
      </c>
      <c r="K15" s="262">
        <v>100</v>
      </c>
      <c r="L15" s="260"/>
      <c r="M15" s="371">
        <v>20</v>
      </c>
      <c r="N15" s="55"/>
      <c r="O15" s="55"/>
      <c r="P15" s="63"/>
    </row>
    <row r="16" spans="1:16" ht="75" customHeight="1">
      <c r="A16" s="284"/>
      <c r="B16" s="267"/>
      <c r="C16" s="266" t="s">
        <v>540</v>
      </c>
      <c r="D16" s="47">
        <v>10</v>
      </c>
      <c r="E16" s="48" t="s">
        <v>454</v>
      </c>
      <c r="F16" s="48" t="s">
        <v>64</v>
      </c>
      <c r="G16" s="264"/>
      <c r="H16" s="260"/>
      <c r="I16" s="309">
        <f t="shared" si="0"/>
        <v>0</v>
      </c>
      <c r="J16" s="261" t="s">
        <v>41</v>
      </c>
      <c r="K16" s="262">
        <v>100</v>
      </c>
      <c r="L16" s="260"/>
      <c r="M16" s="371"/>
      <c r="N16" s="55"/>
      <c r="O16" s="55"/>
      <c r="P16" s="68"/>
    </row>
    <row r="17" spans="1:16" ht="75" customHeight="1">
      <c r="A17" s="57"/>
      <c r="B17" s="65"/>
      <c r="C17" s="59"/>
      <c r="D17" s="47"/>
      <c r="E17" s="48"/>
      <c r="F17" s="48"/>
      <c r="G17" s="49"/>
      <c r="H17" s="64"/>
      <c r="I17" s="60"/>
      <c r="J17" s="61"/>
      <c r="K17" s="66"/>
      <c r="L17" s="64"/>
      <c r="M17" s="67"/>
      <c r="N17" s="69"/>
      <c r="O17" s="67"/>
      <c r="P17" s="68"/>
    </row>
    <row r="18" spans="1:16" ht="75" customHeight="1">
      <c r="A18" s="57"/>
      <c r="B18" s="65"/>
      <c r="C18" s="59"/>
      <c r="D18" s="47"/>
      <c r="E18" s="48"/>
      <c r="F18" s="48"/>
      <c r="G18" s="49"/>
      <c r="H18" s="64"/>
      <c r="I18" s="60"/>
      <c r="J18" s="61"/>
      <c r="K18" s="66"/>
      <c r="L18" s="64"/>
      <c r="M18" s="67"/>
      <c r="N18" s="67"/>
      <c r="O18" s="67"/>
      <c r="P18" s="68"/>
    </row>
    <row r="19" spans="1:16" ht="75" customHeight="1">
      <c r="A19" s="57"/>
      <c r="B19" s="65"/>
      <c r="C19" s="59"/>
      <c r="D19" s="47"/>
      <c r="E19" s="48"/>
      <c r="F19" s="48"/>
      <c r="G19" s="49"/>
      <c r="H19" s="64"/>
      <c r="I19" s="60"/>
      <c r="J19" s="61"/>
      <c r="K19" s="66"/>
      <c r="L19" s="64"/>
      <c r="M19" s="67"/>
      <c r="N19" s="67"/>
      <c r="O19" s="67"/>
      <c r="P19" s="68"/>
    </row>
    <row r="20" spans="1:16" ht="75" customHeight="1">
      <c r="A20" s="57"/>
      <c r="B20" s="65"/>
      <c r="C20" s="59"/>
      <c r="D20" s="47"/>
      <c r="E20" s="48"/>
      <c r="F20" s="48"/>
      <c r="G20" s="49"/>
      <c r="H20" s="64"/>
      <c r="I20" s="60"/>
      <c r="J20" s="61"/>
      <c r="K20" s="66"/>
      <c r="L20" s="64"/>
      <c r="M20" s="67"/>
      <c r="N20" s="67"/>
      <c r="O20" s="67"/>
      <c r="P20" s="68"/>
    </row>
    <row r="21" spans="1:16" ht="75" customHeight="1">
      <c r="A21" s="57"/>
      <c r="B21" s="65"/>
      <c r="C21" s="59"/>
      <c r="D21" s="47"/>
      <c r="E21" s="48"/>
      <c r="F21" s="48"/>
      <c r="G21" s="49"/>
      <c r="H21" s="64"/>
      <c r="I21" s="60"/>
      <c r="J21" s="61"/>
      <c r="K21" s="66"/>
      <c r="L21" s="64"/>
      <c r="M21" s="67"/>
      <c r="N21" s="67"/>
      <c r="O21" s="67"/>
      <c r="P21" s="68"/>
    </row>
    <row r="22" spans="1:16" ht="75" customHeight="1">
      <c r="A22" s="57"/>
      <c r="B22" s="65"/>
      <c r="C22" s="59"/>
      <c r="D22" s="47"/>
      <c r="E22" s="48"/>
      <c r="F22" s="48"/>
      <c r="G22" s="49"/>
      <c r="H22" s="64"/>
      <c r="I22" s="60"/>
      <c r="J22" s="61"/>
      <c r="K22" s="66"/>
      <c r="L22" s="64"/>
      <c r="M22" s="67"/>
      <c r="N22" s="67"/>
      <c r="O22" s="67"/>
      <c r="P22" s="68"/>
    </row>
    <row r="23" spans="1:16" ht="100.5" customHeight="1">
      <c r="A23" s="57"/>
      <c r="B23" s="65"/>
      <c r="C23" s="59"/>
      <c r="D23" s="47"/>
      <c r="E23" s="48"/>
      <c r="F23" s="48"/>
      <c r="G23" s="49"/>
      <c r="H23" s="64"/>
      <c r="I23" s="60"/>
      <c r="J23" s="61"/>
      <c r="K23" s="66"/>
      <c r="L23" s="64"/>
      <c r="M23" s="67"/>
      <c r="N23" s="67"/>
      <c r="O23" s="67"/>
      <c r="P23" s="68"/>
    </row>
    <row r="24" spans="1:16">
      <c r="D24" s="72">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3FA7D-B2DD-42B3-81E0-B98B7C12B271}">
  <sheetPr codeName="Sheet15">
    <tabColor theme="8" tint="-0.249977111117893"/>
    <pageSetUpPr fitToPage="1"/>
  </sheetPr>
  <dimension ref="A1:P24"/>
  <sheetViews>
    <sheetView zoomScale="60" zoomScaleNormal="60" zoomScalePageLayoutView="80" workbookViewId="0"/>
  </sheetViews>
  <sheetFormatPr defaultColWidth="9.140625" defaultRowHeight="15"/>
  <cols>
    <col min="1" max="1" width="5" style="70" customWidth="1"/>
    <col min="2" max="2" width="25.5703125" style="71" customWidth="1"/>
    <col min="3" max="3" width="40.42578125" style="71" customWidth="1"/>
    <col min="4" max="4" width="21.85546875" style="72" customWidth="1"/>
    <col min="5" max="5" width="21" style="8" customWidth="1"/>
    <col min="6" max="8" width="16.28515625" style="8" customWidth="1"/>
    <col min="9" max="9" width="15.5703125" style="8" customWidth="1"/>
    <col min="10" max="11" width="14.140625" style="8" customWidth="1"/>
    <col min="12" max="12" width="16.28515625" style="8" customWidth="1"/>
    <col min="13" max="13" width="16.5703125" style="8" customWidth="1"/>
    <col min="14" max="14" width="23.42578125" style="8" customWidth="1"/>
    <col min="15" max="15" width="24.28515625" style="8" customWidth="1"/>
    <col min="16" max="16" width="27.42578125" style="8" customWidth="1"/>
    <col min="17" max="16384" width="9.140625" style="8"/>
  </cols>
  <sheetData>
    <row r="1" spans="1:16" ht="27" customHeight="1">
      <c r="A1" s="1"/>
      <c r="B1" s="2" t="s">
        <v>27</v>
      </c>
      <c r="C1" s="3"/>
      <c r="D1" s="4"/>
      <c r="E1" s="5" t="s">
        <v>28</v>
      </c>
      <c r="F1" s="3"/>
      <c r="G1" s="3"/>
      <c r="H1" s="6"/>
      <c r="I1" s="6"/>
      <c r="J1" s="6"/>
      <c r="K1" s="6"/>
      <c r="L1" s="6"/>
      <c r="M1" s="6"/>
      <c r="N1" s="6"/>
      <c r="O1" s="7"/>
      <c r="P1" s="7"/>
    </row>
    <row r="2" spans="1:16" s="14" customFormat="1" ht="15.75">
      <c r="A2" s="9"/>
      <c r="B2" s="10" t="s">
        <v>5</v>
      </c>
      <c r="C2" s="174" t="s">
        <v>600</v>
      </c>
      <c r="D2" s="12"/>
      <c r="E2" s="13"/>
      <c r="F2" s="3"/>
      <c r="G2" s="3"/>
      <c r="H2" s="6"/>
      <c r="I2" s="6"/>
      <c r="J2" s="6"/>
      <c r="K2" s="6"/>
      <c r="L2" s="6"/>
      <c r="M2" s="6"/>
      <c r="N2" s="6"/>
      <c r="O2" s="3"/>
      <c r="P2" s="3"/>
    </row>
    <row r="3" spans="1:16" s="14" customFormat="1" ht="18.75" customHeight="1">
      <c r="A3" s="9"/>
      <c r="B3" s="10" t="s">
        <v>6</v>
      </c>
      <c r="C3" s="15"/>
      <c r="D3" s="16"/>
      <c r="E3" s="17"/>
      <c r="F3" s="18"/>
      <c r="G3" s="17"/>
      <c r="H3" s="19"/>
      <c r="I3" s="20"/>
      <c r="J3" s="19"/>
      <c r="K3" s="19"/>
      <c r="L3" s="19"/>
      <c r="M3" s="6"/>
      <c r="N3" s="6"/>
      <c r="O3" s="3"/>
      <c r="P3" s="3"/>
    </row>
    <row r="4" spans="1:16" s="24" customFormat="1" ht="18.75">
      <c r="A4" s="9"/>
      <c r="B4" s="10" t="s">
        <v>50</v>
      </c>
      <c r="C4" s="15" t="s">
        <v>349</v>
      </c>
      <c r="D4" s="21"/>
      <c r="E4" s="3"/>
      <c r="F4" s="3"/>
      <c r="G4" s="3"/>
      <c r="H4" s="22"/>
      <c r="I4" s="23"/>
      <c r="J4" s="23"/>
      <c r="K4" s="23"/>
      <c r="L4" s="22"/>
      <c r="M4" s="23"/>
      <c r="N4" s="23"/>
      <c r="O4" s="23"/>
      <c r="P4" s="22"/>
    </row>
    <row r="5" spans="1:16" ht="22.5" customHeight="1">
      <c r="A5" s="25"/>
      <c r="B5" s="10" t="s">
        <v>22</v>
      </c>
      <c r="C5" s="15" t="s">
        <v>350</v>
      </c>
      <c r="D5" s="26"/>
      <c r="E5" s="15"/>
      <c r="F5" s="15"/>
      <c r="G5" s="15"/>
      <c r="H5" s="27"/>
      <c r="I5" s="6"/>
      <c r="J5" s="27"/>
      <c r="K5" s="27"/>
      <c r="L5" s="27"/>
      <c r="M5" s="27"/>
      <c r="N5" s="27"/>
      <c r="O5" s="7"/>
      <c r="P5" s="7"/>
    </row>
    <row r="6" spans="1:16" ht="22.5" customHeight="1">
      <c r="A6" s="25"/>
      <c r="B6" s="10" t="s">
        <v>51</v>
      </c>
      <c r="C6" s="15"/>
      <c r="D6" s="26"/>
      <c r="E6" s="15"/>
      <c r="F6" s="28"/>
      <c r="G6" s="15"/>
      <c r="H6" s="27"/>
      <c r="I6" s="6"/>
      <c r="J6" s="27"/>
      <c r="K6" s="27"/>
      <c r="L6" s="27"/>
      <c r="M6" s="27"/>
      <c r="N6" s="27"/>
      <c r="O6" s="7"/>
      <c r="P6" s="7"/>
    </row>
    <row r="7" spans="1:16" ht="22.5" customHeight="1">
      <c r="A7" s="25"/>
      <c r="B7" s="10" t="s">
        <v>8</v>
      </c>
      <c r="C7" s="29"/>
      <c r="D7" s="26"/>
      <c r="E7" s="15"/>
      <c r="F7" s="15"/>
      <c r="G7" s="15"/>
      <c r="H7" s="27"/>
      <c r="I7" s="27"/>
      <c r="J7" s="27"/>
      <c r="K7" s="27"/>
      <c r="L7" s="27"/>
      <c r="M7" s="27"/>
      <c r="N7" s="27"/>
      <c r="O7" s="7"/>
      <c r="P7" s="7"/>
    </row>
    <row r="8" spans="1:16" ht="16.5" thickBot="1">
      <c r="A8" s="25"/>
      <c r="B8" s="10" t="s">
        <v>9</v>
      </c>
      <c r="C8" s="30"/>
      <c r="D8" s="26"/>
      <c r="E8" s="15"/>
      <c r="F8" s="15"/>
      <c r="G8" s="15"/>
      <c r="H8" s="7"/>
      <c r="I8" s="7"/>
      <c r="J8" s="7"/>
      <c r="K8" s="7"/>
      <c r="L8" s="7"/>
      <c r="M8" s="7"/>
      <c r="N8" s="7"/>
      <c r="O8" s="7"/>
      <c r="P8" s="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31" t="s">
        <v>0</v>
      </c>
      <c r="B10" s="32" t="s">
        <v>23</v>
      </c>
      <c r="C10" s="33" t="s">
        <v>14</v>
      </c>
      <c r="D10" s="34" t="s">
        <v>24</v>
      </c>
      <c r="E10" s="35" t="s">
        <v>16</v>
      </c>
      <c r="F10" s="36" t="s">
        <v>17</v>
      </c>
      <c r="G10" s="37" t="s">
        <v>18</v>
      </c>
      <c r="H10" s="38" t="s">
        <v>19</v>
      </c>
      <c r="I10" s="39" t="s">
        <v>20</v>
      </c>
      <c r="J10" s="40" t="s">
        <v>1</v>
      </c>
      <c r="K10" s="40" t="s">
        <v>2</v>
      </c>
      <c r="L10" s="41" t="s">
        <v>26</v>
      </c>
      <c r="M10" s="42" t="s">
        <v>21</v>
      </c>
      <c r="N10" s="43" t="s">
        <v>3</v>
      </c>
      <c r="O10" s="38" t="s">
        <v>4</v>
      </c>
      <c r="P10" s="1088"/>
    </row>
    <row r="11" spans="1:16" ht="75" customHeight="1">
      <c r="A11" s="44">
        <v>1</v>
      </c>
      <c r="B11" s="45" t="s">
        <v>351</v>
      </c>
      <c r="C11" s="46" t="s">
        <v>354</v>
      </c>
      <c r="D11" s="47">
        <v>60</v>
      </c>
      <c r="E11" s="48">
        <v>44562</v>
      </c>
      <c r="F11" s="48" t="s">
        <v>64</v>
      </c>
      <c r="G11" s="49" t="s">
        <v>357</v>
      </c>
      <c r="H11" s="49"/>
      <c r="I11" s="309">
        <f t="shared" ref="I11:I13" si="0">M11/K11</f>
        <v>0.8</v>
      </c>
      <c r="J11" s="178" t="s">
        <v>41</v>
      </c>
      <c r="K11" s="179">
        <v>100</v>
      </c>
      <c r="L11" s="180" t="s">
        <v>512</v>
      </c>
      <c r="M11" s="181">
        <v>80</v>
      </c>
      <c r="N11" s="55"/>
      <c r="O11" s="55"/>
      <c r="P11" s="56"/>
    </row>
    <row r="12" spans="1:16" ht="75" customHeight="1">
      <c r="A12" s="57">
        <v>2</v>
      </c>
      <c r="B12" s="45" t="s">
        <v>352</v>
      </c>
      <c r="C12" s="46" t="s">
        <v>355</v>
      </c>
      <c r="D12" s="47">
        <v>20</v>
      </c>
      <c r="E12" s="48">
        <v>44562</v>
      </c>
      <c r="F12" s="48" t="s">
        <v>64</v>
      </c>
      <c r="G12" s="49" t="s">
        <v>357</v>
      </c>
      <c r="H12" s="49"/>
      <c r="I12" s="309">
        <f t="shared" si="0"/>
        <v>0.4</v>
      </c>
      <c r="J12" s="178" t="s">
        <v>41</v>
      </c>
      <c r="K12" s="179">
        <v>100</v>
      </c>
      <c r="L12" s="177" t="s">
        <v>358</v>
      </c>
      <c r="M12" s="182">
        <v>40</v>
      </c>
      <c r="N12" s="55"/>
      <c r="O12" s="55"/>
      <c r="P12" s="63"/>
    </row>
    <row r="13" spans="1:16" ht="75" customHeight="1">
      <c r="A13" s="57">
        <v>3</v>
      </c>
      <c r="B13" s="45" t="s">
        <v>353</v>
      </c>
      <c r="C13" s="46" t="s">
        <v>356</v>
      </c>
      <c r="D13" s="47">
        <v>20</v>
      </c>
      <c r="E13" s="48">
        <v>44562</v>
      </c>
      <c r="F13" s="48" t="s">
        <v>33</v>
      </c>
      <c r="G13" s="49" t="s">
        <v>357</v>
      </c>
      <c r="H13" s="49"/>
      <c r="I13" s="309">
        <f t="shared" si="0"/>
        <v>0.8</v>
      </c>
      <c r="J13" s="178" t="s">
        <v>41</v>
      </c>
      <c r="K13" s="179">
        <v>100</v>
      </c>
      <c r="L13" s="177" t="s">
        <v>275</v>
      </c>
      <c r="M13" s="182">
        <v>80</v>
      </c>
      <c r="N13" s="55"/>
      <c r="O13" s="55"/>
      <c r="P13" s="63"/>
    </row>
    <row r="14" spans="1:16" ht="75" customHeight="1">
      <c r="A14" s="57"/>
      <c r="B14" s="45"/>
      <c r="C14" s="46"/>
      <c r="D14" s="47"/>
      <c r="E14" s="48"/>
      <c r="F14" s="48"/>
      <c r="G14" s="49"/>
      <c r="H14" s="49"/>
      <c r="I14" s="60"/>
      <c r="J14" s="51"/>
      <c r="K14" s="52"/>
      <c r="L14" s="49"/>
      <c r="M14" s="62"/>
      <c r="N14" s="55"/>
      <c r="O14" s="55"/>
      <c r="P14" s="63"/>
    </row>
    <row r="15" spans="1:16" ht="75" customHeight="1">
      <c r="A15" s="57"/>
      <c r="B15" s="58"/>
      <c r="C15" s="46"/>
      <c r="D15" s="47"/>
      <c r="E15" s="48"/>
      <c r="F15" s="48"/>
      <c r="G15" s="49"/>
      <c r="H15" s="64"/>
      <c r="I15" s="60"/>
      <c r="J15" s="51"/>
      <c r="K15" s="52"/>
      <c r="L15" s="64"/>
      <c r="M15" s="62"/>
      <c r="N15" s="55"/>
      <c r="O15" s="55"/>
      <c r="P15" s="63"/>
    </row>
    <row r="16" spans="1:16" ht="75" customHeight="1">
      <c r="A16" s="57"/>
      <c r="B16" s="65"/>
      <c r="C16" s="46"/>
      <c r="D16" s="47"/>
      <c r="E16" s="48"/>
      <c r="F16" s="48"/>
      <c r="G16" s="49"/>
      <c r="H16" s="64"/>
      <c r="I16" s="60"/>
      <c r="J16" s="51"/>
      <c r="K16" s="52"/>
      <c r="L16" s="64"/>
      <c r="M16" s="67"/>
      <c r="N16" s="55"/>
      <c r="O16" s="55"/>
      <c r="P16" s="68"/>
    </row>
    <row r="17" spans="1:16" ht="75" customHeight="1">
      <c r="A17" s="57"/>
      <c r="B17" s="65"/>
      <c r="C17" s="59"/>
      <c r="D17" s="47"/>
      <c r="E17" s="48"/>
      <c r="F17" s="48"/>
      <c r="G17" s="49"/>
      <c r="H17" s="64"/>
      <c r="I17" s="60"/>
      <c r="J17" s="61"/>
      <c r="K17" s="66"/>
      <c r="L17" s="64"/>
      <c r="M17" s="67"/>
      <c r="N17" s="69"/>
      <c r="O17" s="67"/>
      <c r="P17" s="68"/>
    </row>
    <row r="18" spans="1:16" ht="75" customHeight="1">
      <c r="A18" s="57"/>
      <c r="B18" s="65"/>
      <c r="C18" s="59"/>
      <c r="D18" s="47"/>
      <c r="E18" s="48"/>
      <c r="F18" s="48"/>
      <c r="G18" s="49"/>
      <c r="H18" s="64"/>
      <c r="I18" s="60"/>
      <c r="J18" s="61"/>
      <c r="K18" s="66"/>
      <c r="L18" s="64"/>
      <c r="M18" s="67"/>
      <c r="N18" s="67"/>
      <c r="O18" s="67"/>
      <c r="P18" s="68"/>
    </row>
    <row r="19" spans="1:16" ht="75" customHeight="1">
      <c r="A19" s="57"/>
      <c r="B19" s="65"/>
      <c r="C19" s="59"/>
      <c r="D19" s="47"/>
      <c r="E19" s="48"/>
      <c r="F19" s="48"/>
      <c r="G19" s="49"/>
      <c r="H19" s="64"/>
      <c r="I19" s="60"/>
      <c r="J19" s="61"/>
      <c r="K19" s="66"/>
      <c r="L19" s="64"/>
      <c r="M19" s="67"/>
      <c r="N19" s="67"/>
      <c r="O19" s="67"/>
      <c r="P19" s="68"/>
    </row>
    <row r="20" spans="1:16" ht="75" customHeight="1">
      <c r="A20" s="57"/>
      <c r="B20" s="65"/>
      <c r="C20" s="59"/>
      <c r="D20" s="47"/>
      <c r="E20" s="48"/>
      <c r="F20" s="48"/>
      <c r="G20" s="49"/>
      <c r="H20" s="64"/>
      <c r="I20" s="60"/>
      <c r="J20" s="61"/>
      <c r="K20" s="66"/>
      <c r="L20" s="64"/>
      <c r="M20" s="67"/>
      <c r="N20" s="67"/>
      <c r="O20" s="67"/>
      <c r="P20" s="68"/>
    </row>
    <row r="21" spans="1:16" ht="75" customHeight="1">
      <c r="A21" s="57"/>
      <c r="B21" s="65"/>
      <c r="C21" s="59"/>
      <c r="D21" s="47"/>
      <c r="E21" s="48"/>
      <c r="F21" s="48"/>
      <c r="G21" s="49"/>
      <c r="H21" s="64"/>
      <c r="I21" s="60"/>
      <c r="J21" s="61"/>
      <c r="K21" s="66"/>
      <c r="L21" s="64"/>
      <c r="M21" s="67"/>
      <c r="N21" s="67"/>
      <c r="O21" s="67"/>
      <c r="P21" s="68"/>
    </row>
    <row r="22" spans="1:16" ht="75" customHeight="1">
      <c r="A22" s="57"/>
      <c r="B22" s="65"/>
      <c r="C22" s="59"/>
      <c r="D22" s="47"/>
      <c r="E22" s="48"/>
      <c r="F22" s="48"/>
      <c r="G22" s="49"/>
      <c r="H22" s="64"/>
      <c r="I22" s="60"/>
      <c r="J22" s="61"/>
      <c r="K22" s="66"/>
      <c r="L22" s="64"/>
      <c r="M22" s="67"/>
      <c r="N22" s="67"/>
      <c r="O22" s="67"/>
      <c r="P22" s="68"/>
    </row>
    <row r="23" spans="1:16" ht="100.5" customHeight="1">
      <c r="A23" s="57"/>
      <c r="B23" s="65"/>
      <c r="C23" s="59"/>
      <c r="D23" s="47"/>
      <c r="E23" s="48"/>
      <c r="F23" s="48"/>
      <c r="G23" s="49"/>
      <c r="H23" s="64"/>
      <c r="I23" s="60"/>
      <c r="J23" s="61"/>
      <c r="K23" s="66"/>
      <c r="L23" s="64"/>
      <c r="M23" s="67"/>
      <c r="N23" s="67"/>
      <c r="O23" s="67"/>
      <c r="P23" s="68"/>
    </row>
    <row r="24" spans="1:16">
      <c r="D24" s="72">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B82AE-DA94-4E5F-A860-13AC20EBFE5F}">
  <sheetPr>
    <tabColor theme="7"/>
    <pageSetUpPr fitToPage="1"/>
  </sheetPr>
  <dimension ref="A1:P24"/>
  <sheetViews>
    <sheetView zoomScale="60" zoomScaleNormal="60" zoomScalePageLayoutView="80" workbookViewId="0">
      <selection activeCell="C2" sqref="C2"/>
    </sheetView>
  </sheetViews>
  <sheetFormatPr defaultColWidth="9.140625" defaultRowHeight="15"/>
  <cols>
    <col min="1" max="1" width="5" style="254" customWidth="1"/>
    <col min="2" max="2" width="25.5703125" style="255" customWidth="1"/>
    <col min="3" max="3" width="40.42578125" style="255" customWidth="1"/>
    <col min="4" max="4" width="21.85546875" style="256" customWidth="1"/>
    <col min="5" max="5" width="21" style="198" customWidth="1"/>
    <col min="6" max="8" width="16.28515625" style="198" customWidth="1"/>
    <col min="9" max="9" width="15.5703125" style="198" customWidth="1"/>
    <col min="10" max="11" width="14.140625" style="198" customWidth="1"/>
    <col min="12" max="12" width="16.28515625" style="198" customWidth="1"/>
    <col min="13" max="13" width="16.5703125" style="198" customWidth="1"/>
    <col min="14" max="14" width="23.42578125" style="198" customWidth="1"/>
    <col min="15" max="15" width="24.28515625" style="198" customWidth="1"/>
    <col min="16" max="16" width="27.42578125" style="198" customWidth="1"/>
    <col min="17" max="16384" width="9.140625" style="198"/>
  </cols>
  <sheetData>
    <row r="1" spans="1:16" ht="27" customHeight="1">
      <c r="A1" s="191"/>
      <c r="B1" s="192" t="s">
        <v>27</v>
      </c>
      <c r="C1" s="193"/>
      <c r="D1" s="194"/>
      <c r="E1" s="195" t="s">
        <v>28</v>
      </c>
      <c r="F1" s="193"/>
      <c r="G1" s="193"/>
      <c r="H1" s="196"/>
      <c r="I1" s="196"/>
      <c r="J1" s="196"/>
      <c r="K1" s="196"/>
      <c r="L1" s="196"/>
      <c r="M1" s="196"/>
      <c r="N1" s="196"/>
      <c r="O1" s="197"/>
      <c r="P1" s="197"/>
    </row>
    <row r="2" spans="1:16" s="204" customFormat="1" ht="15.75">
      <c r="A2" s="199"/>
      <c r="B2" s="200" t="s">
        <v>5</v>
      </c>
      <c r="C2" s="357" t="s">
        <v>638</v>
      </c>
      <c r="D2" s="202"/>
      <c r="E2" s="203"/>
      <c r="F2" s="193"/>
      <c r="G2" s="193"/>
      <c r="H2" s="196"/>
      <c r="I2" s="196"/>
      <c r="J2" s="196"/>
      <c r="K2" s="196"/>
      <c r="L2" s="196"/>
      <c r="M2" s="196"/>
      <c r="N2" s="196"/>
      <c r="O2" s="193"/>
      <c r="P2" s="193"/>
    </row>
    <row r="3" spans="1:16" s="204" customFormat="1" ht="18.75" customHeight="1">
      <c r="A3" s="199"/>
      <c r="B3" s="200" t="s">
        <v>6</v>
      </c>
      <c r="C3" s="337"/>
      <c r="D3" s="206"/>
      <c r="E3" s="207"/>
      <c r="F3" s="208"/>
      <c r="G3" s="207"/>
      <c r="H3" s="209"/>
      <c r="I3" s="210"/>
      <c r="J3" s="209"/>
      <c r="K3" s="209"/>
      <c r="L3" s="209"/>
      <c r="M3" s="196"/>
      <c r="N3" s="196"/>
      <c r="O3" s="193"/>
      <c r="P3" s="193"/>
    </row>
    <row r="4" spans="1:16" s="214" customFormat="1" ht="18.75">
      <c r="A4" s="199"/>
      <c r="B4" s="200" t="s">
        <v>50</v>
      </c>
      <c r="C4" s="337" t="s">
        <v>349</v>
      </c>
      <c r="D4" s="211"/>
      <c r="E4" s="193"/>
      <c r="F4" s="193"/>
      <c r="G4" s="193"/>
      <c r="H4" s="212"/>
      <c r="I4" s="213"/>
      <c r="J4" s="213"/>
      <c r="K4" s="213"/>
      <c r="L4" s="212"/>
      <c r="M4" s="213"/>
      <c r="N4" s="213"/>
      <c r="O4" s="213"/>
      <c r="P4" s="212"/>
    </row>
    <row r="5" spans="1:16" ht="22.5" customHeight="1">
      <c r="A5" s="215"/>
      <c r="B5" s="200" t="s">
        <v>22</v>
      </c>
      <c r="C5" s="337" t="s">
        <v>620</v>
      </c>
      <c r="D5" s="216"/>
      <c r="E5" s="337"/>
      <c r="F5" s="337"/>
      <c r="G5" s="337"/>
      <c r="H5" s="217"/>
      <c r="I5" s="196"/>
      <c r="J5" s="217"/>
      <c r="K5" s="217"/>
      <c r="L5" s="217"/>
      <c r="M5" s="217"/>
      <c r="N5" s="217"/>
      <c r="O5" s="197"/>
      <c r="P5" s="197"/>
    </row>
    <row r="6" spans="1:16" ht="22.5" customHeight="1">
      <c r="A6" s="215"/>
      <c r="B6" s="200" t="s">
        <v>51</v>
      </c>
      <c r="C6" s="337" t="s">
        <v>621</v>
      </c>
      <c r="D6" s="216"/>
      <c r="E6" s="337"/>
      <c r="F6" s="218"/>
      <c r="G6" s="337"/>
      <c r="H6" s="217"/>
      <c r="I6" s="196"/>
      <c r="J6" s="217"/>
      <c r="K6" s="217"/>
      <c r="L6" s="217"/>
      <c r="M6" s="217"/>
      <c r="N6" s="217"/>
      <c r="O6" s="197"/>
      <c r="P6" s="197"/>
    </row>
    <row r="7" spans="1:16" ht="22.5" customHeight="1">
      <c r="A7" s="215"/>
      <c r="B7" s="200" t="s">
        <v>8</v>
      </c>
      <c r="C7" s="219"/>
      <c r="D7" s="216"/>
      <c r="E7" s="337"/>
      <c r="F7" s="337"/>
      <c r="G7" s="337"/>
      <c r="H7" s="217"/>
      <c r="I7" s="217"/>
      <c r="J7" s="217"/>
      <c r="K7" s="217"/>
      <c r="L7" s="217"/>
      <c r="M7" s="217"/>
      <c r="N7" s="217"/>
      <c r="O7" s="197"/>
      <c r="P7" s="197"/>
    </row>
    <row r="8" spans="1:16" ht="16.5" thickBot="1">
      <c r="A8" s="215"/>
      <c r="B8" s="200" t="s">
        <v>9</v>
      </c>
      <c r="C8" s="220"/>
      <c r="D8" s="216"/>
      <c r="E8" s="337"/>
      <c r="F8" s="337"/>
      <c r="G8" s="337"/>
      <c r="H8" s="197"/>
      <c r="I8" s="197"/>
      <c r="J8" s="197"/>
      <c r="K8" s="197"/>
      <c r="L8" s="197"/>
      <c r="M8" s="197"/>
      <c r="N8" s="197"/>
      <c r="O8" s="197"/>
      <c r="P8" s="19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221" t="s">
        <v>0</v>
      </c>
      <c r="B10" s="222" t="s">
        <v>23</v>
      </c>
      <c r="C10" s="223" t="s">
        <v>14</v>
      </c>
      <c r="D10" s="224" t="s">
        <v>24</v>
      </c>
      <c r="E10" s="225" t="s">
        <v>16</v>
      </c>
      <c r="F10" s="226" t="s">
        <v>17</v>
      </c>
      <c r="G10" s="227" t="s">
        <v>18</v>
      </c>
      <c r="H10" s="228" t="s">
        <v>19</v>
      </c>
      <c r="I10" s="229" t="s">
        <v>20</v>
      </c>
      <c r="J10" s="230" t="s">
        <v>1</v>
      </c>
      <c r="K10" s="230" t="s">
        <v>2</v>
      </c>
      <c r="L10" s="231" t="s">
        <v>26</v>
      </c>
      <c r="M10" s="232" t="s">
        <v>21</v>
      </c>
      <c r="N10" s="233" t="s">
        <v>3</v>
      </c>
      <c r="O10" s="228" t="s">
        <v>4</v>
      </c>
      <c r="P10" s="1088"/>
    </row>
    <row r="11" spans="1:16" ht="75" customHeight="1">
      <c r="A11" s="305">
        <v>1</v>
      </c>
      <c r="B11" s="431" t="s">
        <v>642</v>
      </c>
      <c r="C11" s="432" t="s">
        <v>643</v>
      </c>
      <c r="D11" s="433">
        <v>50</v>
      </c>
      <c r="E11" s="434" t="s">
        <v>65</v>
      </c>
      <c r="F11" s="434" t="s">
        <v>175</v>
      </c>
      <c r="G11" s="367"/>
      <c r="H11" s="367"/>
      <c r="I11" s="316" t="e">
        <f t="shared" ref="I11:I12" si="0">M11/K11</f>
        <v>#DIV/0!</v>
      </c>
      <c r="J11" s="318"/>
      <c r="K11" s="319"/>
      <c r="L11" s="359"/>
      <c r="M11" s="355"/>
      <c r="N11" s="362"/>
      <c r="O11" s="362"/>
      <c r="P11" s="340"/>
    </row>
    <row r="12" spans="1:16" ht="75" customHeight="1">
      <c r="A12" s="306">
        <v>2</v>
      </c>
      <c r="B12" s="431" t="s">
        <v>644</v>
      </c>
      <c r="C12" s="432" t="s">
        <v>645</v>
      </c>
      <c r="D12" s="433">
        <v>50</v>
      </c>
      <c r="E12" s="434" t="s">
        <v>65</v>
      </c>
      <c r="F12" s="434" t="s">
        <v>519</v>
      </c>
      <c r="G12" s="367"/>
      <c r="H12" s="367"/>
      <c r="I12" s="316" t="e">
        <f t="shared" si="0"/>
        <v>#DIV/0!</v>
      </c>
      <c r="J12" s="318"/>
      <c r="K12" s="319"/>
      <c r="L12" s="367"/>
      <c r="M12" s="360"/>
      <c r="N12" s="362"/>
      <c r="O12" s="362"/>
      <c r="P12" s="361"/>
    </row>
    <row r="13" spans="1:16" ht="75" customHeight="1">
      <c r="A13" s="306"/>
      <c r="B13" s="310"/>
      <c r="C13" s="311"/>
      <c r="D13" s="315"/>
      <c r="E13" s="317"/>
      <c r="F13" s="317"/>
      <c r="G13" s="367"/>
      <c r="H13" s="367"/>
      <c r="I13" s="316"/>
      <c r="J13" s="318"/>
      <c r="K13" s="319"/>
      <c r="L13" s="367"/>
      <c r="M13" s="360"/>
      <c r="N13" s="362"/>
      <c r="O13" s="362"/>
      <c r="P13" s="361"/>
    </row>
    <row r="14" spans="1:16" ht="75" customHeight="1">
      <c r="A14" s="306"/>
      <c r="B14" s="310"/>
      <c r="C14" s="311"/>
      <c r="D14" s="315"/>
      <c r="E14" s="317"/>
      <c r="F14" s="317"/>
      <c r="G14" s="367"/>
      <c r="H14" s="367"/>
      <c r="I14" s="316"/>
      <c r="J14" s="318"/>
      <c r="K14" s="319"/>
      <c r="L14" s="367"/>
      <c r="M14" s="360"/>
      <c r="N14" s="362"/>
      <c r="O14" s="362"/>
      <c r="P14" s="361"/>
    </row>
    <row r="15" spans="1:16" ht="75" customHeight="1">
      <c r="A15" s="306"/>
      <c r="B15" s="312"/>
      <c r="C15" s="311"/>
      <c r="D15" s="315"/>
      <c r="E15" s="317"/>
      <c r="F15" s="317"/>
      <c r="G15" s="367"/>
      <c r="H15" s="363"/>
      <c r="I15" s="316"/>
      <c r="J15" s="318"/>
      <c r="K15" s="319"/>
      <c r="L15" s="363"/>
      <c r="M15" s="360"/>
      <c r="N15" s="362"/>
      <c r="O15" s="362"/>
      <c r="P15" s="361"/>
    </row>
    <row r="16" spans="1:16" ht="75" customHeight="1">
      <c r="A16" s="306"/>
      <c r="B16" s="314"/>
      <c r="C16" s="311"/>
      <c r="D16" s="315"/>
      <c r="E16" s="317"/>
      <c r="F16" s="317"/>
      <c r="G16" s="367"/>
      <c r="H16" s="363"/>
      <c r="I16" s="316"/>
      <c r="J16" s="318"/>
      <c r="K16" s="319"/>
      <c r="L16" s="363"/>
      <c r="M16" s="364"/>
      <c r="N16" s="362"/>
      <c r="O16" s="362"/>
      <c r="P16" s="365"/>
    </row>
    <row r="17" spans="1:16" ht="75" customHeight="1">
      <c r="A17" s="306"/>
      <c r="B17" s="314"/>
      <c r="C17" s="313"/>
      <c r="D17" s="315"/>
      <c r="E17" s="317"/>
      <c r="F17" s="317"/>
      <c r="G17" s="367"/>
      <c r="H17" s="363"/>
      <c r="I17" s="316"/>
      <c r="J17" s="307"/>
      <c r="K17" s="304"/>
      <c r="L17" s="363"/>
      <c r="M17" s="364"/>
      <c r="N17" s="366"/>
      <c r="O17" s="364"/>
      <c r="P17" s="365"/>
    </row>
    <row r="18" spans="1:16" ht="75" customHeight="1">
      <c r="A18" s="306"/>
      <c r="B18" s="314"/>
      <c r="C18" s="313"/>
      <c r="D18" s="315"/>
      <c r="E18" s="317"/>
      <c r="F18" s="317"/>
      <c r="G18" s="367"/>
      <c r="H18" s="363"/>
      <c r="I18" s="316"/>
      <c r="J18" s="307"/>
      <c r="K18" s="304"/>
      <c r="L18" s="363"/>
      <c r="M18" s="364"/>
      <c r="N18" s="364"/>
      <c r="O18" s="364"/>
      <c r="P18" s="365"/>
    </row>
    <row r="19" spans="1:16" ht="75" customHeight="1">
      <c r="A19" s="306"/>
      <c r="B19" s="314"/>
      <c r="C19" s="313"/>
      <c r="D19" s="315"/>
      <c r="E19" s="317"/>
      <c r="F19" s="317"/>
      <c r="G19" s="367"/>
      <c r="H19" s="363"/>
      <c r="I19" s="316"/>
      <c r="J19" s="307"/>
      <c r="K19" s="304"/>
      <c r="L19" s="363"/>
      <c r="M19" s="364"/>
      <c r="N19" s="364"/>
      <c r="O19" s="364"/>
      <c r="P19" s="365"/>
    </row>
    <row r="20" spans="1:16" ht="75" customHeight="1">
      <c r="A20" s="306"/>
      <c r="B20" s="314"/>
      <c r="C20" s="313"/>
      <c r="D20" s="315"/>
      <c r="E20" s="317"/>
      <c r="F20" s="317"/>
      <c r="G20" s="367"/>
      <c r="H20" s="363"/>
      <c r="I20" s="316"/>
      <c r="J20" s="307"/>
      <c r="K20" s="304"/>
      <c r="L20" s="363"/>
      <c r="M20" s="364"/>
      <c r="N20" s="364"/>
      <c r="O20" s="364"/>
      <c r="P20" s="365"/>
    </row>
    <row r="21" spans="1:16" ht="75" customHeight="1">
      <c r="A21" s="306"/>
      <c r="B21" s="314"/>
      <c r="C21" s="313"/>
      <c r="D21" s="315"/>
      <c r="E21" s="317"/>
      <c r="F21" s="317"/>
      <c r="G21" s="367"/>
      <c r="H21" s="363"/>
      <c r="I21" s="316"/>
      <c r="J21" s="307"/>
      <c r="K21" s="304"/>
      <c r="L21" s="363"/>
      <c r="M21" s="364"/>
      <c r="N21" s="364"/>
      <c r="O21" s="364"/>
      <c r="P21" s="365"/>
    </row>
    <row r="22" spans="1:16" ht="75" customHeight="1">
      <c r="A22" s="306"/>
      <c r="B22" s="314"/>
      <c r="C22" s="313"/>
      <c r="D22" s="315"/>
      <c r="E22" s="317"/>
      <c r="F22" s="317"/>
      <c r="G22" s="367"/>
      <c r="H22" s="363"/>
      <c r="I22" s="316"/>
      <c r="J22" s="307"/>
      <c r="K22" s="304"/>
      <c r="L22" s="363"/>
      <c r="M22" s="364"/>
      <c r="N22" s="364"/>
      <c r="O22" s="364"/>
      <c r="P22" s="365"/>
    </row>
    <row r="23" spans="1:16" ht="100.5" customHeight="1">
      <c r="A23" s="306"/>
      <c r="B23" s="314"/>
      <c r="C23" s="313"/>
      <c r="D23" s="315"/>
      <c r="E23" s="317"/>
      <c r="F23" s="317"/>
      <c r="G23" s="367"/>
      <c r="H23" s="363"/>
      <c r="I23" s="316"/>
      <c r="J23" s="307"/>
      <c r="K23" s="304"/>
      <c r="L23" s="363"/>
      <c r="M23" s="364"/>
      <c r="N23" s="364"/>
      <c r="O23" s="364"/>
      <c r="P23" s="365"/>
    </row>
    <row r="24" spans="1:16">
      <c r="D24" s="256">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0D223-8717-4C57-B419-C4CC6FBF01EA}">
  <sheetPr>
    <tabColor theme="7"/>
    <pageSetUpPr fitToPage="1"/>
  </sheetPr>
  <dimension ref="A1:P24"/>
  <sheetViews>
    <sheetView zoomScale="60" zoomScaleNormal="60" zoomScalePageLayoutView="80" workbookViewId="0"/>
  </sheetViews>
  <sheetFormatPr defaultColWidth="9.140625" defaultRowHeight="15"/>
  <cols>
    <col min="1" max="1" width="5" style="254" customWidth="1"/>
    <col min="2" max="2" width="25.5703125" style="255" customWidth="1"/>
    <col min="3" max="3" width="40.42578125" style="255" customWidth="1"/>
    <col min="4" max="4" width="21.85546875" style="256" customWidth="1"/>
    <col min="5" max="5" width="21" style="198" customWidth="1"/>
    <col min="6" max="8" width="16.28515625" style="198" customWidth="1"/>
    <col min="9" max="9" width="15.5703125" style="198" customWidth="1"/>
    <col min="10" max="11" width="14.140625" style="198" customWidth="1"/>
    <col min="12" max="12" width="16.28515625" style="198" customWidth="1"/>
    <col min="13" max="13" width="16.5703125" style="198" customWidth="1"/>
    <col min="14" max="14" width="23.42578125" style="198" customWidth="1"/>
    <col min="15" max="15" width="24.28515625" style="198" customWidth="1"/>
    <col min="16" max="16" width="27.42578125" style="198" customWidth="1"/>
    <col min="17" max="16384" width="9.140625" style="198"/>
  </cols>
  <sheetData>
    <row r="1" spans="1:16" ht="27" customHeight="1">
      <c r="A1" s="191"/>
      <c r="B1" s="192" t="s">
        <v>27</v>
      </c>
      <c r="C1" s="193"/>
      <c r="D1" s="194"/>
      <c r="E1" s="195" t="s">
        <v>28</v>
      </c>
      <c r="F1" s="193"/>
      <c r="G1" s="193"/>
      <c r="H1" s="196"/>
      <c r="I1" s="196"/>
      <c r="J1" s="196"/>
      <c r="K1" s="196"/>
      <c r="L1" s="196"/>
      <c r="M1" s="196"/>
      <c r="N1" s="196"/>
      <c r="O1" s="197"/>
      <c r="P1" s="197"/>
    </row>
    <row r="2" spans="1:16" s="204" customFormat="1" ht="15.75">
      <c r="A2" s="199"/>
      <c r="B2" s="200" t="s">
        <v>5</v>
      </c>
      <c r="C2" s="357" t="s">
        <v>638</v>
      </c>
      <c r="D2" s="202"/>
      <c r="E2" s="203"/>
      <c r="F2" s="193"/>
      <c r="G2" s="193"/>
      <c r="H2" s="196"/>
      <c r="I2" s="196"/>
      <c r="J2" s="196"/>
      <c r="K2" s="196"/>
      <c r="L2" s="196"/>
      <c r="M2" s="196"/>
      <c r="N2" s="196"/>
      <c r="O2" s="193"/>
      <c r="P2" s="193"/>
    </row>
    <row r="3" spans="1:16" s="204" customFormat="1" ht="18.75" customHeight="1">
      <c r="A3" s="199"/>
      <c r="B3" s="200" t="s">
        <v>6</v>
      </c>
      <c r="C3" s="337"/>
      <c r="D3" s="206"/>
      <c r="E3" s="207"/>
      <c r="F3" s="208"/>
      <c r="G3" s="207"/>
      <c r="H3" s="209"/>
      <c r="I3" s="210"/>
      <c r="J3" s="209"/>
      <c r="K3" s="209"/>
      <c r="L3" s="209"/>
      <c r="M3" s="196"/>
      <c r="N3" s="196"/>
      <c r="O3" s="193"/>
      <c r="P3" s="193"/>
    </row>
    <row r="4" spans="1:16" s="214" customFormat="1" ht="18.75">
      <c r="A4" s="199"/>
      <c r="B4" s="200" t="s">
        <v>50</v>
      </c>
      <c r="C4" s="337" t="s">
        <v>111</v>
      </c>
      <c r="D4" s="211"/>
      <c r="E4" s="193"/>
      <c r="F4" s="193"/>
      <c r="G4" s="193"/>
      <c r="H4" s="212"/>
      <c r="I4" s="213"/>
      <c r="J4" s="213"/>
      <c r="K4" s="213"/>
      <c r="L4" s="212"/>
      <c r="M4" s="213"/>
      <c r="N4" s="213"/>
      <c r="O4" s="213"/>
      <c r="P4" s="212"/>
    </row>
    <row r="5" spans="1:16" ht="22.5" customHeight="1">
      <c r="A5" s="215"/>
      <c r="B5" s="200" t="s">
        <v>22</v>
      </c>
      <c r="C5" s="337" t="s">
        <v>622</v>
      </c>
      <c r="D5" s="216"/>
      <c r="E5" s="337"/>
      <c r="F5" s="337"/>
      <c r="G5" s="337"/>
      <c r="H5" s="217"/>
      <c r="I5" s="196"/>
      <c r="J5" s="217"/>
      <c r="K5" s="217"/>
      <c r="L5" s="217"/>
      <c r="M5" s="217"/>
      <c r="N5" s="217"/>
      <c r="O5" s="197"/>
      <c r="P5" s="197"/>
    </row>
    <row r="6" spans="1:16" ht="22.5" customHeight="1">
      <c r="A6" s="215"/>
      <c r="B6" s="200" t="s">
        <v>51</v>
      </c>
      <c r="C6" s="337" t="s">
        <v>653</v>
      </c>
      <c r="D6" s="216"/>
      <c r="E6" s="337"/>
      <c r="F6" s="218"/>
      <c r="G6" s="337"/>
      <c r="H6" s="217"/>
      <c r="I6" s="196"/>
      <c r="J6" s="217"/>
      <c r="K6" s="217"/>
      <c r="L6" s="217"/>
      <c r="M6" s="217"/>
      <c r="N6" s="217"/>
      <c r="O6" s="197"/>
      <c r="P6" s="197"/>
    </row>
    <row r="7" spans="1:16" ht="22.5" customHeight="1">
      <c r="A7" s="215"/>
      <c r="B7" s="200" t="s">
        <v>8</v>
      </c>
      <c r="C7" s="411" t="s">
        <v>655</v>
      </c>
      <c r="D7" s="216"/>
      <c r="E7" s="337"/>
      <c r="F7" s="337"/>
      <c r="G7" s="337"/>
      <c r="H7" s="217"/>
      <c r="I7" s="217"/>
      <c r="J7" s="217"/>
      <c r="K7" s="217"/>
      <c r="L7" s="217"/>
      <c r="M7" s="217"/>
      <c r="N7" s="217"/>
      <c r="O7" s="197"/>
      <c r="P7" s="197"/>
    </row>
    <row r="8" spans="1:16" ht="16.5" thickBot="1">
      <c r="A8" s="215"/>
      <c r="B8" s="200" t="s">
        <v>9</v>
      </c>
      <c r="C8" s="412" t="s">
        <v>656</v>
      </c>
      <c r="D8" s="216"/>
      <c r="E8" s="337"/>
      <c r="F8" s="337"/>
      <c r="G8" s="337"/>
      <c r="H8" s="197"/>
      <c r="I8" s="197"/>
      <c r="J8" s="197"/>
      <c r="K8" s="197"/>
      <c r="L8" s="197"/>
      <c r="M8" s="197"/>
      <c r="N8" s="197"/>
      <c r="O8" s="197"/>
      <c r="P8" s="19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221" t="s">
        <v>0</v>
      </c>
      <c r="B10" s="222" t="s">
        <v>23</v>
      </c>
      <c r="C10" s="223" t="s">
        <v>14</v>
      </c>
      <c r="D10" s="224" t="s">
        <v>24</v>
      </c>
      <c r="E10" s="225" t="s">
        <v>16</v>
      </c>
      <c r="F10" s="226" t="s">
        <v>17</v>
      </c>
      <c r="G10" s="227" t="s">
        <v>18</v>
      </c>
      <c r="H10" s="228" t="s">
        <v>19</v>
      </c>
      <c r="I10" s="229" t="s">
        <v>20</v>
      </c>
      <c r="J10" s="230" t="s">
        <v>1</v>
      </c>
      <c r="K10" s="230" t="s">
        <v>2</v>
      </c>
      <c r="L10" s="231" t="s">
        <v>26</v>
      </c>
      <c r="M10" s="232" t="s">
        <v>21</v>
      </c>
      <c r="N10" s="233" t="s">
        <v>3</v>
      </c>
      <c r="O10" s="228" t="s">
        <v>4</v>
      </c>
      <c r="P10" s="1088"/>
    </row>
    <row r="11" spans="1:16" ht="75" customHeight="1">
      <c r="A11" s="305">
        <v>1</v>
      </c>
      <c r="B11" s="479" t="s">
        <v>657</v>
      </c>
      <c r="C11" s="480" t="s">
        <v>658</v>
      </c>
      <c r="D11" s="481">
        <v>50</v>
      </c>
      <c r="E11" s="482" t="s">
        <v>659</v>
      </c>
      <c r="F11" s="482" t="s">
        <v>660</v>
      </c>
      <c r="G11" s="483" t="s">
        <v>661</v>
      </c>
      <c r="H11" s="367"/>
      <c r="I11" s="316">
        <f t="shared" ref="I11:I13" si="0">M11/K11</f>
        <v>0.76666666666666672</v>
      </c>
      <c r="J11" s="489" t="s">
        <v>54</v>
      </c>
      <c r="K11" s="490">
        <v>30</v>
      </c>
      <c r="L11" s="488" t="s">
        <v>661</v>
      </c>
      <c r="M11" s="491">
        <v>23</v>
      </c>
      <c r="N11" s="362"/>
      <c r="O11" s="362"/>
      <c r="P11" s="340"/>
    </row>
    <row r="12" spans="1:16" ht="75" customHeight="1">
      <c r="A12" s="306">
        <v>2</v>
      </c>
      <c r="B12" s="479" t="s">
        <v>662</v>
      </c>
      <c r="C12" s="480" t="s">
        <v>663</v>
      </c>
      <c r="D12" s="481">
        <v>20</v>
      </c>
      <c r="E12" s="482" t="s">
        <v>659</v>
      </c>
      <c r="F12" s="482" t="s">
        <v>660</v>
      </c>
      <c r="G12" s="483" t="s">
        <v>664</v>
      </c>
      <c r="H12" s="367"/>
      <c r="I12" s="316">
        <f t="shared" si="0"/>
        <v>0.83333333333333337</v>
      </c>
      <c r="J12" s="489" t="s">
        <v>54</v>
      </c>
      <c r="K12" s="490">
        <v>6</v>
      </c>
      <c r="L12" s="488" t="s">
        <v>664</v>
      </c>
      <c r="M12" s="492">
        <v>5</v>
      </c>
      <c r="N12" s="362"/>
      <c r="O12" s="362"/>
      <c r="P12" s="361"/>
    </row>
    <row r="13" spans="1:16" ht="75" customHeight="1">
      <c r="A13" s="306">
        <v>3</v>
      </c>
      <c r="B13" s="479" t="s">
        <v>665</v>
      </c>
      <c r="C13" s="480" t="s">
        <v>666</v>
      </c>
      <c r="D13" s="481">
        <v>30</v>
      </c>
      <c r="E13" s="482" t="s">
        <v>659</v>
      </c>
      <c r="F13" s="482" t="s">
        <v>660</v>
      </c>
      <c r="G13" s="483" t="s">
        <v>667</v>
      </c>
      <c r="H13" s="367"/>
      <c r="I13" s="316">
        <f t="shared" si="0"/>
        <v>0.32500000000000001</v>
      </c>
      <c r="J13" s="489" t="s">
        <v>54</v>
      </c>
      <c r="K13" s="490">
        <v>200</v>
      </c>
      <c r="L13" s="488" t="s">
        <v>667</v>
      </c>
      <c r="M13" s="492">
        <v>65</v>
      </c>
      <c r="N13" s="362"/>
      <c r="O13" s="362"/>
      <c r="P13" s="361"/>
    </row>
    <row r="14" spans="1:16" ht="75" customHeight="1">
      <c r="A14" s="306"/>
      <c r="B14" s="310"/>
      <c r="C14" s="311"/>
      <c r="D14" s="315"/>
      <c r="E14" s="317"/>
      <c r="F14" s="317"/>
      <c r="G14" s="367"/>
      <c r="H14" s="367"/>
      <c r="I14" s="316"/>
      <c r="J14" s="318"/>
      <c r="K14" s="319"/>
      <c r="L14" s="367"/>
      <c r="M14" s="360"/>
      <c r="N14" s="362"/>
      <c r="O14" s="362"/>
      <c r="P14" s="361"/>
    </row>
    <row r="15" spans="1:16" ht="75" customHeight="1">
      <c r="A15" s="306"/>
      <c r="B15" s="312"/>
      <c r="C15" s="311"/>
      <c r="D15" s="315"/>
      <c r="E15" s="317"/>
      <c r="F15" s="317"/>
      <c r="G15" s="367"/>
      <c r="H15" s="363"/>
      <c r="I15" s="316"/>
      <c r="J15" s="318"/>
      <c r="K15" s="319"/>
      <c r="L15" s="363"/>
      <c r="M15" s="360"/>
      <c r="N15" s="362"/>
      <c r="O15" s="362"/>
      <c r="P15" s="361"/>
    </row>
    <row r="16" spans="1:16" ht="75" customHeight="1">
      <c r="A16" s="306"/>
      <c r="B16" s="314"/>
      <c r="C16" s="311"/>
      <c r="D16" s="315"/>
      <c r="E16" s="317"/>
      <c r="F16" s="317"/>
      <c r="G16" s="367"/>
      <c r="H16" s="363"/>
      <c r="I16" s="316"/>
      <c r="J16" s="318"/>
      <c r="K16" s="319"/>
      <c r="L16" s="363"/>
      <c r="M16" s="364"/>
      <c r="N16" s="362"/>
      <c r="O16" s="362"/>
      <c r="P16" s="365"/>
    </row>
    <row r="17" spans="1:16" ht="75" customHeight="1">
      <c r="A17" s="306"/>
      <c r="B17" s="314"/>
      <c r="C17" s="313"/>
      <c r="D17" s="315"/>
      <c r="E17" s="317"/>
      <c r="F17" s="317"/>
      <c r="G17" s="367"/>
      <c r="H17" s="363"/>
      <c r="I17" s="316"/>
      <c r="J17" s="307"/>
      <c r="K17" s="304"/>
      <c r="L17" s="363"/>
      <c r="M17" s="364"/>
      <c r="N17" s="366"/>
      <c r="O17" s="364"/>
      <c r="P17" s="365"/>
    </row>
    <row r="18" spans="1:16" ht="75" customHeight="1">
      <c r="A18" s="306"/>
      <c r="B18" s="314"/>
      <c r="C18" s="313"/>
      <c r="D18" s="315"/>
      <c r="E18" s="317"/>
      <c r="F18" s="317"/>
      <c r="G18" s="367"/>
      <c r="H18" s="363"/>
      <c r="I18" s="316"/>
      <c r="J18" s="307"/>
      <c r="K18" s="304"/>
      <c r="L18" s="363"/>
      <c r="M18" s="364"/>
      <c r="N18" s="364"/>
      <c r="O18" s="364"/>
      <c r="P18" s="365"/>
    </row>
    <row r="19" spans="1:16" ht="75" customHeight="1">
      <c r="A19" s="306"/>
      <c r="B19" s="314"/>
      <c r="C19" s="313"/>
      <c r="D19" s="315"/>
      <c r="E19" s="317"/>
      <c r="F19" s="317"/>
      <c r="G19" s="367"/>
      <c r="H19" s="363"/>
      <c r="I19" s="316"/>
      <c r="J19" s="307"/>
      <c r="K19" s="304"/>
      <c r="L19" s="363"/>
      <c r="M19" s="364"/>
      <c r="N19" s="364"/>
      <c r="O19" s="364"/>
      <c r="P19" s="365"/>
    </row>
    <row r="20" spans="1:16" ht="75" customHeight="1">
      <c r="A20" s="306"/>
      <c r="B20" s="314"/>
      <c r="C20" s="313"/>
      <c r="D20" s="315"/>
      <c r="E20" s="317"/>
      <c r="F20" s="317"/>
      <c r="G20" s="367"/>
      <c r="H20" s="363"/>
      <c r="I20" s="316"/>
      <c r="J20" s="307"/>
      <c r="K20" s="304"/>
      <c r="L20" s="363"/>
      <c r="M20" s="364"/>
      <c r="N20" s="364"/>
      <c r="O20" s="364"/>
      <c r="P20" s="365"/>
    </row>
    <row r="21" spans="1:16" ht="75" customHeight="1">
      <c r="A21" s="306"/>
      <c r="B21" s="314"/>
      <c r="C21" s="313"/>
      <c r="D21" s="315"/>
      <c r="E21" s="317"/>
      <c r="F21" s="317"/>
      <c r="G21" s="367"/>
      <c r="H21" s="363"/>
      <c r="I21" s="316"/>
      <c r="J21" s="307"/>
      <c r="K21" s="304"/>
      <c r="L21" s="363"/>
      <c r="M21" s="364"/>
      <c r="N21" s="364"/>
      <c r="O21" s="364"/>
      <c r="P21" s="365"/>
    </row>
    <row r="22" spans="1:16" ht="75" customHeight="1">
      <c r="A22" s="306"/>
      <c r="B22" s="314"/>
      <c r="C22" s="313"/>
      <c r="D22" s="315"/>
      <c r="E22" s="317"/>
      <c r="F22" s="317"/>
      <c r="G22" s="367"/>
      <c r="H22" s="363"/>
      <c r="I22" s="316"/>
      <c r="J22" s="307"/>
      <c r="K22" s="304"/>
      <c r="L22" s="363"/>
      <c r="M22" s="364"/>
      <c r="N22" s="364"/>
      <c r="O22" s="364"/>
      <c r="P22" s="365"/>
    </row>
    <row r="23" spans="1:16" ht="100.5" customHeight="1">
      <c r="A23" s="306"/>
      <c r="B23" s="314"/>
      <c r="C23" s="313"/>
      <c r="D23" s="315"/>
      <c r="E23" s="317"/>
      <c r="F23" s="317"/>
      <c r="G23" s="367"/>
      <c r="H23" s="363"/>
      <c r="I23" s="316"/>
      <c r="J23" s="307"/>
      <c r="K23" s="304"/>
      <c r="L23" s="363"/>
      <c r="M23" s="364"/>
      <c r="N23" s="364"/>
      <c r="O23" s="364"/>
      <c r="P23" s="365"/>
    </row>
    <row r="24" spans="1:16">
      <c r="D24" s="256">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FE94C-D56A-4270-B646-205AF1F83DB8}">
  <sheetPr>
    <tabColor theme="7"/>
    <pageSetUpPr fitToPage="1"/>
  </sheetPr>
  <dimension ref="A1:P24"/>
  <sheetViews>
    <sheetView zoomScale="60" zoomScaleNormal="60" zoomScalePageLayoutView="80" workbookViewId="0">
      <selection activeCell="C2" sqref="C2"/>
    </sheetView>
  </sheetViews>
  <sheetFormatPr defaultColWidth="9.140625" defaultRowHeight="15"/>
  <cols>
    <col min="1" max="1" width="5" style="449" customWidth="1"/>
    <col min="2" max="2" width="25.5703125" style="450" customWidth="1"/>
    <col min="3" max="3" width="40.42578125" style="450" customWidth="1"/>
    <col min="4" max="4" width="21.85546875" style="451" customWidth="1"/>
    <col min="5" max="5" width="21" style="414" customWidth="1"/>
    <col min="6" max="8" width="16.28515625" style="414" customWidth="1"/>
    <col min="9" max="9" width="15.5703125" style="414" customWidth="1"/>
    <col min="10" max="11" width="14.140625" style="414" customWidth="1"/>
    <col min="12" max="12" width="16.28515625" style="414" customWidth="1"/>
    <col min="13" max="13" width="16.5703125" style="414" customWidth="1"/>
    <col min="14" max="14" width="23.42578125" style="414" customWidth="1"/>
    <col min="15" max="15" width="24.28515625" style="414" customWidth="1"/>
    <col min="16" max="16" width="27.42578125" style="414" customWidth="1"/>
    <col min="17" max="16384" width="9.140625" style="414"/>
  </cols>
  <sheetData>
    <row r="1" spans="1:16" ht="27" customHeight="1">
      <c r="A1" s="452"/>
      <c r="B1" s="453" t="s">
        <v>27</v>
      </c>
      <c r="C1" s="454"/>
      <c r="D1" s="455"/>
      <c r="E1" s="456" t="s">
        <v>28</v>
      </c>
      <c r="F1" s="454"/>
      <c r="G1" s="454"/>
      <c r="H1" s="457"/>
      <c r="I1" s="457"/>
      <c r="J1" s="457"/>
      <c r="K1" s="457"/>
      <c r="L1" s="457"/>
      <c r="M1" s="457"/>
      <c r="N1" s="457"/>
      <c r="O1" s="458"/>
      <c r="P1" s="458"/>
    </row>
    <row r="2" spans="1:16" s="415" customFormat="1" ht="15.75">
      <c r="A2" s="459"/>
      <c r="B2" s="460" t="s">
        <v>5</v>
      </c>
      <c r="C2" s="484" t="s">
        <v>638</v>
      </c>
      <c r="D2" s="461"/>
      <c r="E2" s="462"/>
      <c r="F2" s="454"/>
      <c r="G2" s="454"/>
      <c r="H2" s="457"/>
      <c r="I2" s="457"/>
      <c r="J2" s="457"/>
      <c r="K2" s="457"/>
      <c r="L2" s="457"/>
      <c r="M2" s="457"/>
      <c r="N2" s="457"/>
      <c r="O2" s="454"/>
      <c r="P2" s="454"/>
    </row>
    <row r="3" spans="1:16" s="415" customFormat="1" ht="18.75" customHeight="1">
      <c r="A3" s="459"/>
      <c r="B3" s="460" t="s">
        <v>6</v>
      </c>
      <c r="C3" s="463"/>
      <c r="D3" s="416"/>
      <c r="E3" s="417"/>
      <c r="F3" s="418"/>
      <c r="G3" s="417"/>
      <c r="H3" s="419"/>
      <c r="I3" s="420"/>
      <c r="J3" s="419"/>
      <c r="K3" s="419"/>
      <c r="L3" s="419"/>
      <c r="M3" s="457"/>
      <c r="N3" s="457"/>
      <c r="O3" s="454"/>
      <c r="P3" s="454"/>
    </row>
    <row r="4" spans="1:16" s="421" customFormat="1" ht="18.75">
      <c r="A4" s="459"/>
      <c r="B4" s="460" t="s">
        <v>50</v>
      </c>
      <c r="C4" s="463" t="s">
        <v>31</v>
      </c>
      <c r="D4" s="464"/>
      <c r="E4" s="454"/>
      <c r="F4" s="454"/>
      <c r="G4" s="454"/>
      <c r="H4" s="465"/>
      <c r="I4" s="466"/>
      <c r="J4" s="466"/>
      <c r="K4" s="466"/>
      <c r="L4" s="465"/>
      <c r="M4" s="466"/>
      <c r="N4" s="466"/>
      <c r="O4" s="466"/>
      <c r="P4" s="465"/>
    </row>
    <row r="5" spans="1:16" ht="22.5" customHeight="1">
      <c r="A5" s="467"/>
      <c r="B5" s="460" t="s">
        <v>22</v>
      </c>
      <c r="C5" s="463" t="s">
        <v>622</v>
      </c>
      <c r="D5" s="468"/>
      <c r="E5" s="463"/>
      <c r="F5" s="463"/>
      <c r="G5" s="463"/>
      <c r="H5" s="469"/>
      <c r="I5" s="457"/>
      <c r="J5" s="469"/>
      <c r="K5" s="469"/>
      <c r="L5" s="469"/>
      <c r="M5" s="469"/>
      <c r="N5" s="469"/>
      <c r="O5" s="458"/>
      <c r="P5" s="458"/>
    </row>
    <row r="6" spans="1:16" ht="22.5" customHeight="1">
      <c r="A6" s="467"/>
      <c r="B6" s="460" t="s">
        <v>51</v>
      </c>
      <c r="C6" s="463" t="s">
        <v>654</v>
      </c>
      <c r="D6" s="468"/>
      <c r="E6" s="463"/>
      <c r="F6" s="470"/>
      <c r="G6" s="463"/>
      <c r="H6" s="469"/>
      <c r="I6" s="457"/>
      <c r="J6" s="469"/>
      <c r="K6" s="469"/>
      <c r="L6" s="469"/>
      <c r="M6" s="469"/>
      <c r="N6" s="469"/>
      <c r="O6" s="458"/>
      <c r="P6" s="458"/>
    </row>
    <row r="7" spans="1:16" ht="22.5" customHeight="1">
      <c r="A7" s="467"/>
      <c r="B7" s="460" t="s">
        <v>8</v>
      </c>
      <c r="C7" s="411" t="s">
        <v>668</v>
      </c>
      <c r="D7" s="468"/>
      <c r="E7" s="463"/>
      <c r="F7" s="463"/>
      <c r="G7" s="463"/>
      <c r="H7" s="469"/>
      <c r="I7" s="469"/>
      <c r="J7" s="469"/>
      <c r="K7" s="469"/>
      <c r="L7" s="469"/>
      <c r="M7" s="469"/>
      <c r="N7" s="469"/>
      <c r="O7" s="458"/>
      <c r="P7" s="458"/>
    </row>
    <row r="8" spans="1:16" ht="16.5" thickBot="1">
      <c r="A8" s="467"/>
      <c r="B8" s="460" t="s">
        <v>9</v>
      </c>
      <c r="C8" s="412" t="s">
        <v>669</v>
      </c>
      <c r="D8" s="468"/>
      <c r="E8" s="463"/>
      <c r="F8" s="463"/>
      <c r="G8" s="463"/>
      <c r="H8" s="458"/>
      <c r="I8" s="458"/>
      <c r="J8" s="458"/>
      <c r="K8" s="458"/>
      <c r="L8" s="458"/>
      <c r="M8" s="458"/>
      <c r="N8" s="458"/>
      <c r="O8" s="458"/>
      <c r="P8" s="458"/>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471" t="s">
        <v>0</v>
      </c>
      <c r="B10" s="472" t="s">
        <v>23</v>
      </c>
      <c r="C10" s="473" t="s">
        <v>14</v>
      </c>
      <c r="D10" s="423" t="s">
        <v>24</v>
      </c>
      <c r="E10" s="424" t="s">
        <v>16</v>
      </c>
      <c r="F10" s="425" t="s">
        <v>17</v>
      </c>
      <c r="G10" s="426" t="s">
        <v>18</v>
      </c>
      <c r="H10" s="427" t="s">
        <v>19</v>
      </c>
      <c r="I10" s="428" t="s">
        <v>20</v>
      </c>
      <c r="J10" s="474" t="s">
        <v>1</v>
      </c>
      <c r="K10" s="474" t="s">
        <v>2</v>
      </c>
      <c r="L10" s="475" t="s">
        <v>26</v>
      </c>
      <c r="M10" s="429" t="s">
        <v>21</v>
      </c>
      <c r="N10" s="430" t="s">
        <v>3</v>
      </c>
      <c r="O10" s="427" t="s">
        <v>4</v>
      </c>
      <c r="P10" s="1088"/>
    </row>
    <row r="11" spans="1:16" ht="75" customHeight="1">
      <c r="A11" s="476">
        <v>1</v>
      </c>
      <c r="B11" s="485" t="s">
        <v>670</v>
      </c>
      <c r="C11" s="493" t="s">
        <v>671</v>
      </c>
      <c r="D11" s="486">
        <v>10</v>
      </c>
      <c r="E11" s="487" t="s">
        <v>672</v>
      </c>
      <c r="F11" s="487" t="s">
        <v>673</v>
      </c>
      <c r="G11" s="441"/>
      <c r="H11" s="441"/>
      <c r="I11" s="440">
        <f t="shared" ref="I11:I13" si="0">M11/K11</f>
        <v>0</v>
      </c>
      <c r="J11" s="489" t="s">
        <v>69</v>
      </c>
      <c r="K11" s="490">
        <v>2</v>
      </c>
      <c r="L11" s="413"/>
      <c r="M11" s="435"/>
      <c r="N11" s="436"/>
      <c r="O11" s="436"/>
      <c r="P11" s="437"/>
    </row>
    <row r="12" spans="1:16" ht="75" customHeight="1">
      <c r="A12" s="477">
        <v>2</v>
      </c>
      <c r="B12" s="485" t="s">
        <v>674</v>
      </c>
      <c r="C12" s="493" t="s">
        <v>675</v>
      </c>
      <c r="D12" s="486">
        <v>10</v>
      </c>
      <c r="E12" s="487" t="s">
        <v>676</v>
      </c>
      <c r="F12" s="487" t="s">
        <v>677</v>
      </c>
      <c r="G12" s="441"/>
      <c r="H12" s="441"/>
      <c r="I12" s="440">
        <f t="shared" si="0"/>
        <v>0</v>
      </c>
      <c r="J12" s="489" t="s">
        <v>54</v>
      </c>
      <c r="K12" s="490">
        <v>2</v>
      </c>
      <c r="L12" s="441"/>
      <c r="M12" s="438"/>
      <c r="N12" s="436"/>
      <c r="O12" s="436"/>
      <c r="P12" s="439"/>
    </row>
    <row r="13" spans="1:16" ht="75" customHeight="1">
      <c r="A13" s="477">
        <v>3</v>
      </c>
      <c r="B13" s="485" t="s">
        <v>678</v>
      </c>
      <c r="C13" s="493" t="s">
        <v>678</v>
      </c>
      <c r="D13" s="486">
        <v>10</v>
      </c>
      <c r="E13" s="487" t="s">
        <v>676</v>
      </c>
      <c r="F13" s="487" t="s">
        <v>677</v>
      </c>
      <c r="G13" s="441"/>
      <c r="H13" s="441"/>
      <c r="I13" s="440">
        <f t="shared" si="0"/>
        <v>0</v>
      </c>
      <c r="J13" s="489" t="s">
        <v>69</v>
      </c>
      <c r="K13" s="490">
        <v>1</v>
      </c>
      <c r="L13" s="441"/>
      <c r="M13" s="438"/>
      <c r="N13" s="436"/>
      <c r="O13" s="436"/>
      <c r="P13" s="439"/>
    </row>
    <row r="14" spans="1:16" ht="75" customHeight="1">
      <c r="A14" s="477">
        <v>4</v>
      </c>
      <c r="B14" s="485" t="s">
        <v>679</v>
      </c>
      <c r="C14" s="493" t="s">
        <v>680</v>
      </c>
      <c r="D14" s="486">
        <v>15</v>
      </c>
      <c r="E14" s="487" t="s">
        <v>681</v>
      </c>
      <c r="F14" s="487" t="s">
        <v>682</v>
      </c>
      <c r="G14" s="441"/>
      <c r="H14" s="441"/>
      <c r="I14" s="440"/>
      <c r="J14" s="489" t="s">
        <v>10</v>
      </c>
      <c r="K14" s="490">
        <v>1</v>
      </c>
      <c r="L14" s="441"/>
      <c r="M14" s="438"/>
      <c r="N14" s="436"/>
      <c r="O14" s="436"/>
      <c r="P14" s="439"/>
    </row>
    <row r="15" spans="1:16" ht="75" customHeight="1">
      <c r="A15" s="477">
        <v>5</v>
      </c>
      <c r="B15" s="494" t="s">
        <v>683</v>
      </c>
      <c r="C15" s="493" t="s">
        <v>684</v>
      </c>
      <c r="D15" s="486">
        <v>20</v>
      </c>
      <c r="E15" s="487" t="s">
        <v>672</v>
      </c>
      <c r="F15" s="487" t="s">
        <v>685</v>
      </c>
      <c r="G15" s="441"/>
      <c r="H15" s="442"/>
      <c r="I15" s="440"/>
      <c r="J15" s="489" t="s">
        <v>69</v>
      </c>
      <c r="K15" s="490">
        <v>3</v>
      </c>
      <c r="L15" s="442"/>
      <c r="M15" s="438"/>
      <c r="N15" s="436"/>
      <c r="O15" s="436"/>
      <c r="P15" s="439"/>
    </row>
    <row r="16" spans="1:16" ht="75" customHeight="1">
      <c r="A16" s="477">
        <v>6</v>
      </c>
      <c r="B16" s="495" t="s">
        <v>686</v>
      </c>
      <c r="C16" s="493" t="s">
        <v>687</v>
      </c>
      <c r="D16" s="486">
        <v>15</v>
      </c>
      <c r="E16" s="487" t="s">
        <v>672</v>
      </c>
      <c r="F16" s="487" t="s">
        <v>685</v>
      </c>
      <c r="G16" s="441"/>
      <c r="H16" s="442"/>
      <c r="I16" s="440"/>
      <c r="J16" s="489" t="s">
        <v>54</v>
      </c>
      <c r="K16" s="490">
        <v>2</v>
      </c>
      <c r="L16" s="442"/>
      <c r="M16" s="443"/>
      <c r="N16" s="436"/>
      <c r="O16" s="436"/>
      <c r="P16" s="444"/>
    </row>
    <row r="17" spans="1:16" ht="75" customHeight="1">
      <c r="A17" s="477">
        <v>7</v>
      </c>
      <c r="B17" s="495" t="s">
        <v>688</v>
      </c>
      <c r="C17" s="496" t="s">
        <v>689</v>
      </c>
      <c r="D17" s="486">
        <v>20</v>
      </c>
      <c r="E17" s="487" t="s">
        <v>672</v>
      </c>
      <c r="F17" s="487" t="s">
        <v>685</v>
      </c>
      <c r="G17" s="441"/>
      <c r="H17" s="442"/>
      <c r="I17" s="440"/>
      <c r="J17" s="497" t="s">
        <v>54</v>
      </c>
      <c r="K17" s="498">
        <v>2</v>
      </c>
      <c r="L17" s="442"/>
      <c r="M17" s="443"/>
      <c r="N17" s="448"/>
      <c r="O17" s="443"/>
      <c r="P17" s="444"/>
    </row>
    <row r="18" spans="1:16" ht="75" customHeight="1">
      <c r="A18" s="477"/>
      <c r="B18" s="478"/>
      <c r="C18" s="445"/>
      <c r="D18" s="433"/>
      <c r="E18" s="434"/>
      <c r="F18" s="434"/>
      <c r="G18" s="441"/>
      <c r="H18" s="442"/>
      <c r="I18" s="440"/>
      <c r="J18" s="446"/>
      <c r="K18" s="447"/>
      <c r="L18" s="442"/>
      <c r="M18" s="443"/>
      <c r="N18" s="443"/>
      <c r="O18" s="443"/>
      <c r="P18" s="444"/>
    </row>
    <row r="19" spans="1:16" ht="75" customHeight="1">
      <c r="A19" s="477"/>
      <c r="B19" s="478"/>
      <c r="C19" s="445"/>
      <c r="D19" s="433"/>
      <c r="E19" s="434"/>
      <c r="F19" s="434"/>
      <c r="G19" s="441"/>
      <c r="H19" s="442"/>
      <c r="I19" s="440"/>
      <c r="J19" s="446"/>
      <c r="K19" s="447"/>
      <c r="L19" s="442"/>
      <c r="M19" s="443"/>
      <c r="N19" s="443"/>
      <c r="O19" s="443"/>
      <c r="P19" s="444"/>
    </row>
    <row r="20" spans="1:16" ht="75" customHeight="1">
      <c r="A20" s="477"/>
      <c r="B20" s="478"/>
      <c r="C20" s="445"/>
      <c r="D20" s="433"/>
      <c r="E20" s="434"/>
      <c r="F20" s="434"/>
      <c r="G20" s="441"/>
      <c r="H20" s="442"/>
      <c r="I20" s="440"/>
      <c r="J20" s="446"/>
      <c r="K20" s="447"/>
      <c r="L20" s="442"/>
      <c r="M20" s="443"/>
      <c r="N20" s="443"/>
      <c r="O20" s="443"/>
      <c r="P20" s="444"/>
    </row>
    <row r="21" spans="1:16" ht="75" customHeight="1">
      <c r="A21" s="477"/>
      <c r="B21" s="478"/>
      <c r="C21" s="445"/>
      <c r="D21" s="433"/>
      <c r="E21" s="434"/>
      <c r="F21" s="434"/>
      <c r="G21" s="441"/>
      <c r="H21" s="442"/>
      <c r="I21" s="440"/>
      <c r="J21" s="446"/>
      <c r="K21" s="447"/>
      <c r="L21" s="442"/>
      <c r="M21" s="443"/>
      <c r="N21" s="443"/>
      <c r="O21" s="443"/>
      <c r="P21" s="444"/>
    </row>
    <row r="22" spans="1:16" ht="75" customHeight="1">
      <c r="A22" s="477"/>
      <c r="B22" s="478"/>
      <c r="C22" s="445"/>
      <c r="D22" s="433"/>
      <c r="E22" s="434"/>
      <c r="F22" s="434"/>
      <c r="G22" s="441"/>
      <c r="H22" s="442"/>
      <c r="I22" s="440"/>
      <c r="J22" s="446"/>
      <c r="K22" s="447"/>
      <c r="L22" s="442"/>
      <c r="M22" s="443"/>
      <c r="N22" s="443"/>
      <c r="O22" s="443"/>
      <c r="P22" s="444"/>
    </row>
    <row r="23" spans="1:16" ht="100.5" customHeight="1">
      <c r="A23" s="477"/>
      <c r="B23" s="478"/>
      <c r="C23" s="445"/>
      <c r="D23" s="433"/>
      <c r="E23" s="434"/>
      <c r="F23" s="434"/>
      <c r="G23" s="441"/>
      <c r="H23" s="442"/>
      <c r="I23" s="440"/>
      <c r="J23" s="446"/>
      <c r="K23" s="447"/>
      <c r="L23" s="442"/>
      <c r="M23" s="443"/>
      <c r="N23" s="443"/>
      <c r="O23" s="443"/>
      <c r="P23" s="444"/>
    </row>
    <row r="24" spans="1:16">
      <c r="D24" s="451">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F3A2C-BFDC-47EB-887D-DF9D875A4BAF}">
  <sheetPr>
    <tabColor theme="8" tint="-0.249977111117893"/>
    <pageSetUpPr fitToPage="1"/>
  </sheetPr>
  <dimension ref="A1:P25"/>
  <sheetViews>
    <sheetView zoomScale="60" zoomScaleNormal="60" workbookViewId="0">
      <selection activeCell="C2" sqref="C2"/>
    </sheetView>
  </sheetViews>
  <sheetFormatPr defaultColWidth="9.140625" defaultRowHeight="15"/>
  <cols>
    <col min="1" max="1" width="5" style="593" customWidth="1"/>
    <col min="2" max="2" width="25.5703125" style="594" customWidth="1"/>
    <col min="3" max="3" width="40.42578125" style="594" customWidth="1"/>
    <col min="4" max="4" width="21.85546875" style="595" customWidth="1"/>
    <col min="5" max="5" width="21" style="538" customWidth="1"/>
    <col min="6" max="8" width="16.28515625" style="538" customWidth="1"/>
    <col min="9" max="9" width="15.5703125" style="538" customWidth="1"/>
    <col min="10" max="11" width="14.140625" style="538" customWidth="1"/>
    <col min="12" max="12" width="16.28515625" style="538" customWidth="1"/>
    <col min="13" max="13" width="16.5703125" style="538" customWidth="1"/>
    <col min="14" max="14" width="23.42578125" style="538" customWidth="1"/>
    <col min="15" max="15" width="24.28515625" style="538" customWidth="1"/>
    <col min="16" max="16" width="27.42578125" style="538" customWidth="1"/>
    <col min="17" max="16384" width="9.140625" style="538"/>
  </cols>
  <sheetData>
    <row r="1" spans="1:16" ht="27" customHeight="1">
      <c r="A1" s="531"/>
      <c r="B1" s="532" t="s">
        <v>27</v>
      </c>
      <c r="C1" s="533"/>
      <c r="D1" s="534"/>
      <c r="E1" s="535" t="s">
        <v>28</v>
      </c>
      <c r="F1" s="533"/>
      <c r="G1" s="533"/>
      <c r="H1" s="536"/>
      <c r="I1" s="536"/>
      <c r="J1" s="536"/>
      <c r="K1" s="536"/>
      <c r="L1" s="536"/>
      <c r="M1" s="536"/>
      <c r="N1" s="536"/>
      <c r="O1" s="537"/>
      <c r="P1" s="537"/>
    </row>
    <row r="2" spans="1:16" s="543" customFormat="1" ht="15.75">
      <c r="A2" s="539"/>
      <c r="B2" s="540" t="s">
        <v>5</v>
      </c>
      <c r="C2" s="978">
        <v>44875</v>
      </c>
      <c r="D2" s="541"/>
      <c r="E2" s="542"/>
      <c r="F2" s="533"/>
      <c r="G2" s="533"/>
      <c r="H2" s="536"/>
      <c r="I2" s="536"/>
      <c r="J2" s="536"/>
      <c r="K2" s="536"/>
      <c r="L2" s="536"/>
      <c r="M2" s="536"/>
      <c r="N2" s="536"/>
      <c r="O2" s="533"/>
      <c r="P2" s="533"/>
    </row>
    <row r="3" spans="1:16" s="543" customFormat="1" ht="18.75" customHeight="1">
      <c r="A3" s="539"/>
      <c r="B3" s="540" t="s">
        <v>6</v>
      </c>
      <c r="C3" s="544"/>
      <c r="D3" s="545"/>
      <c r="E3" s="546"/>
      <c r="F3" s="547"/>
      <c r="G3" s="546"/>
      <c r="H3" s="548"/>
      <c r="I3" s="549"/>
      <c r="J3" s="548"/>
      <c r="K3" s="548"/>
      <c r="L3" s="548"/>
      <c r="M3" s="536"/>
      <c r="N3" s="536"/>
      <c r="O3" s="533"/>
      <c r="P3" s="533"/>
    </row>
    <row r="4" spans="1:16" s="553" customFormat="1" ht="18.75">
      <c r="A4" s="539"/>
      <c r="B4" s="540" t="s">
        <v>50</v>
      </c>
      <c r="C4" s="544" t="s">
        <v>38</v>
      </c>
      <c r="D4" s="550"/>
      <c r="E4" s="533"/>
      <c r="F4" s="533"/>
      <c r="G4" s="533"/>
      <c r="H4" s="551"/>
      <c r="I4" s="552"/>
      <c r="J4" s="552"/>
      <c r="K4" s="552"/>
      <c r="L4" s="551"/>
      <c r="M4" s="552"/>
      <c r="N4" s="552"/>
      <c r="O4" s="552"/>
      <c r="P4" s="551"/>
    </row>
    <row r="5" spans="1:16" ht="22.5" customHeight="1">
      <c r="A5" s="554"/>
      <c r="B5" s="540" t="s">
        <v>22</v>
      </c>
      <c r="C5" s="544" t="s">
        <v>85</v>
      </c>
      <c r="D5" s="555"/>
      <c r="E5" s="544"/>
      <c r="F5" s="544"/>
      <c r="G5" s="544"/>
      <c r="H5" s="556"/>
      <c r="I5" s="536"/>
      <c r="J5" s="556"/>
      <c r="K5" s="556"/>
      <c r="L5" s="556"/>
      <c r="M5" s="556"/>
      <c r="N5" s="556"/>
      <c r="O5" s="537"/>
      <c r="P5" s="537"/>
    </row>
    <row r="6" spans="1:16" ht="22.5" customHeight="1">
      <c r="A6" s="554"/>
      <c r="B6" s="540" t="s">
        <v>51</v>
      </c>
      <c r="C6" s="544" t="s">
        <v>86</v>
      </c>
      <c r="D6" s="555"/>
      <c r="E6" s="544"/>
      <c r="F6" s="557"/>
      <c r="G6" s="544"/>
      <c r="H6" s="556"/>
      <c r="I6" s="536"/>
      <c r="J6" s="556"/>
      <c r="K6" s="556"/>
      <c r="L6" s="556"/>
      <c r="M6" s="556"/>
      <c r="N6" s="556"/>
      <c r="O6" s="537"/>
      <c r="P6" s="537"/>
    </row>
    <row r="7" spans="1:16" ht="22.5" customHeight="1">
      <c r="A7" s="554"/>
      <c r="B7" s="540" t="s">
        <v>8</v>
      </c>
      <c r="C7" s="558"/>
      <c r="D7" s="555"/>
      <c r="E7" s="544"/>
      <c r="F7" s="544"/>
      <c r="G7" s="544"/>
      <c r="H7" s="556"/>
      <c r="I7" s="556"/>
      <c r="J7" s="556"/>
      <c r="K7" s="556"/>
      <c r="L7" s="556"/>
      <c r="M7" s="556"/>
      <c r="N7" s="556"/>
      <c r="O7" s="537"/>
      <c r="P7" s="537"/>
    </row>
    <row r="8" spans="1:16" ht="16.5" thickBot="1">
      <c r="A8" s="554"/>
      <c r="B8" s="540" t="s">
        <v>9</v>
      </c>
      <c r="C8" s="559"/>
      <c r="D8" s="555"/>
      <c r="E8" s="544"/>
      <c r="F8" s="544"/>
      <c r="G8" s="544"/>
      <c r="H8" s="537"/>
      <c r="I8" s="537"/>
      <c r="J8" s="537"/>
      <c r="K8" s="537"/>
      <c r="L8" s="537"/>
      <c r="M8" s="537"/>
      <c r="N8" s="537"/>
      <c r="O8" s="537"/>
      <c r="P8" s="53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c r="A10" s="620" t="s">
        <v>0</v>
      </c>
      <c r="B10" s="621" t="s">
        <v>23</v>
      </c>
      <c r="C10" s="622" t="s">
        <v>14</v>
      </c>
      <c r="D10" s="604" t="s">
        <v>24</v>
      </c>
      <c r="E10" s="603" t="s">
        <v>16</v>
      </c>
      <c r="F10" s="623" t="s">
        <v>17</v>
      </c>
      <c r="G10" s="624" t="s">
        <v>18</v>
      </c>
      <c r="H10" s="625" t="s">
        <v>19</v>
      </c>
      <c r="I10" s="626" t="s">
        <v>20</v>
      </c>
      <c r="J10" s="627" t="s">
        <v>1</v>
      </c>
      <c r="K10" s="627" t="s">
        <v>2</v>
      </c>
      <c r="L10" s="628" t="s">
        <v>26</v>
      </c>
      <c r="M10" s="629" t="s">
        <v>21</v>
      </c>
      <c r="N10" s="630" t="s">
        <v>3</v>
      </c>
      <c r="O10" s="625" t="s">
        <v>4</v>
      </c>
      <c r="P10" s="1111"/>
    </row>
    <row r="11" spans="1:16" s="617" customFormat="1" ht="66" customHeight="1">
      <c r="A11" s="631"/>
      <c r="B11" s="632"/>
      <c r="C11" s="633" t="s">
        <v>569</v>
      </c>
      <c r="D11" s="618"/>
      <c r="E11" s="619"/>
      <c r="F11" s="619"/>
      <c r="G11" s="619"/>
      <c r="H11" s="619"/>
      <c r="I11" s="619"/>
      <c r="J11" s="619"/>
      <c r="K11" s="619"/>
      <c r="L11" s="619"/>
      <c r="M11" s="619"/>
      <c r="N11" s="619"/>
      <c r="O11" s="619"/>
      <c r="P11" s="619"/>
    </row>
    <row r="12" spans="1:16" ht="75" customHeight="1">
      <c r="A12" s="573">
        <v>1</v>
      </c>
      <c r="B12" s="574" t="s">
        <v>570</v>
      </c>
      <c r="C12" s="575" t="s">
        <v>571</v>
      </c>
      <c r="D12" s="576">
        <v>50</v>
      </c>
      <c r="E12" s="605">
        <v>44562</v>
      </c>
      <c r="F12" s="605" t="s">
        <v>34</v>
      </c>
      <c r="G12" s="582">
        <v>44866</v>
      </c>
      <c r="H12" s="582">
        <v>44582</v>
      </c>
      <c r="I12" s="579">
        <f t="shared" ref="I12:I18" si="0">M12/K12</f>
        <v>1</v>
      </c>
      <c r="J12" s="580" t="s">
        <v>54</v>
      </c>
      <c r="K12" s="581">
        <v>1</v>
      </c>
      <c r="L12" s="582">
        <v>44582</v>
      </c>
      <c r="M12" s="583">
        <v>1</v>
      </c>
      <c r="N12" s="584"/>
      <c r="O12" s="584"/>
      <c r="P12" s="956" t="s">
        <v>572</v>
      </c>
    </row>
    <row r="13" spans="1:16" ht="75" customHeight="1">
      <c r="A13" s="585">
        <v>2</v>
      </c>
      <c r="B13" s="574" t="s">
        <v>573</v>
      </c>
      <c r="C13" s="575" t="s">
        <v>574</v>
      </c>
      <c r="D13" s="576">
        <v>50</v>
      </c>
      <c r="E13" s="577">
        <v>44562</v>
      </c>
      <c r="F13" s="577" t="s">
        <v>34</v>
      </c>
      <c r="G13" s="578"/>
      <c r="H13" s="578">
        <v>44592</v>
      </c>
      <c r="I13" s="587">
        <f t="shared" si="0"/>
        <v>1</v>
      </c>
      <c r="J13" s="580" t="s">
        <v>54</v>
      </c>
      <c r="K13" s="581">
        <v>1</v>
      </c>
      <c r="L13" s="578">
        <v>44592</v>
      </c>
      <c r="M13" s="588">
        <v>1</v>
      </c>
      <c r="N13" s="584"/>
      <c r="O13" s="584"/>
      <c r="P13" s="1004" t="s">
        <v>773</v>
      </c>
    </row>
    <row r="14" spans="1:16" s="617" customFormat="1" ht="75" customHeight="1">
      <c r="A14" s="606"/>
      <c r="B14" s="607"/>
      <c r="C14" s="608" t="s">
        <v>575</v>
      </c>
      <c r="D14" s="609"/>
      <c r="E14" s="610"/>
      <c r="F14" s="610"/>
      <c r="G14" s="610"/>
      <c r="H14" s="610"/>
      <c r="I14" s="611"/>
      <c r="J14" s="612"/>
      <c r="K14" s="613"/>
      <c r="L14" s="610"/>
      <c r="M14" s="614"/>
      <c r="N14" s="615"/>
      <c r="O14" s="615"/>
      <c r="P14" s="616"/>
    </row>
    <row r="15" spans="1:16" ht="95.45" customHeight="1">
      <c r="A15" s="585">
        <v>1</v>
      </c>
      <c r="B15" s="574" t="s">
        <v>237</v>
      </c>
      <c r="C15" s="575"/>
      <c r="D15" s="576">
        <v>20</v>
      </c>
      <c r="E15" s="577">
        <v>44562</v>
      </c>
      <c r="F15" s="577" t="s">
        <v>89</v>
      </c>
      <c r="G15" s="578">
        <v>44562</v>
      </c>
      <c r="H15" s="578">
        <v>44623</v>
      </c>
      <c r="I15" s="587">
        <f t="shared" si="0"/>
        <v>1</v>
      </c>
      <c r="J15" s="580" t="s">
        <v>41</v>
      </c>
      <c r="K15" s="581">
        <v>100</v>
      </c>
      <c r="L15" s="578">
        <v>44623</v>
      </c>
      <c r="M15" s="636">
        <v>100</v>
      </c>
      <c r="N15" s="639"/>
      <c r="O15" s="639"/>
      <c r="P15" s="991" t="s">
        <v>774</v>
      </c>
    </row>
    <row r="16" spans="1:16" ht="237.75" customHeight="1">
      <c r="A16" s="585">
        <v>2</v>
      </c>
      <c r="B16" s="574" t="s">
        <v>238</v>
      </c>
      <c r="C16" s="575"/>
      <c r="D16" s="576">
        <v>20</v>
      </c>
      <c r="E16" s="577" t="s">
        <v>82</v>
      </c>
      <c r="F16" s="577" t="s">
        <v>44</v>
      </c>
      <c r="G16" s="637"/>
      <c r="H16" s="637"/>
      <c r="I16" s="587">
        <f t="shared" si="0"/>
        <v>0</v>
      </c>
      <c r="J16" s="580" t="s">
        <v>41</v>
      </c>
      <c r="K16" s="581">
        <v>100</v>
      </c>
      <c r="L16" s="637"/>
      <c r="M16" s="638"/>
      <c r="N16" s="584"/>
      <c r="O16" s="584"/>
      <c r="P16" s="992" t="s">
        <v>775</v>
      </c>
    </row>
    <row r="17" spans="1:16" ht="75" customHeight="1">
      <c r="A17" s="585">
        <v>3</v>
      </c>
      <c r="B17" s="574" t="s">
        <v>239</v>
      </c>
      <c r="C17" s="575"/>
      <c r="D17" s="576">
        <v>30</v>
      </c>
      <c r="E17" s="577" t="s">
        <v>65</v>
      </c>
      <c r="F17" s="577" t="s">
        <v>90</v>
      </c>
      <c r="G17" s="578"/>
      <c r="H17" s="590"/>
      <c r="I17" s="587">
        <f t="shared" si="0"/>
        <v>0</v>
      </c>
      <c r="J17" s="580" t="s">
        <v>41</v>
      </c>
      <c r="K17" s="581">
        <v>100</v>
      </c>
      <c r="L17" s="590"/>
      <c r="M17" s="588"/>
      <c r="N17" s="584"/>
      <c r="O17" s="584"/>
      <c r="P17" s="947"/>
    </row>
    <row r="18" spans="1:16" ht="75" customHeight="1">
      <c r="A18" s="585">
        <v>4</v>
      </c>
      <c r="B18" s="574" t="s">
        <v>87</v>
      </c>
      <c r="C18" s="575"/>
      <c r="D18" s="576">
        <v>30</v>
      </c>
      <c r="E18" s="577" t="s">
        <v>91</v>
      </c>
      <c r="F18" s="577" t="s">
        <v>92</v>
      </c>
      <c r="G18" s="578"/>
      <c r="H18" s="590"/>
      <c r="I18" s="587">
        <f t="shared" si="0"/>
        <v>0</v>
      </c>
      <c r="J18" s="580" t="s">
        <v>88</v>
      </c>
      <c r="K18" s="581">
        <v>1</v>
      </c>
      <c r="L18" s="590"/>
      <c r="M18" s="592"/>
      <c r="N18" s="584"/>
      <c r="O18" s="584"/>
      <c r="P18" s="951"/>
    </row>
    <row r="19" spans="1:16" s="530" customFormat="1" ht="75" customHeight="1"/>
    <row r="20" spans="1:16" s="530" customFormat="1" ht="75" customHeight="1"/>
    <row r="21" spans="1:16" s="530" customFormat="1" ht="75" customHeight="1"/>
    <row r="22" spans="1:16" s="530" customFormat="1" ht="75" customHeight="1"/>
    <row r="23" spans="1:16" s="530" customFormat="1" ht="75" customHeight="1"/>
    <row r="24" spans="1:16" s="530" customFormat="1" ht="75" customHeight="1"/>
    <row r="25" spans="1:16" s="530" customFormat="1" ht="100.5" customHeight="1"/>
  </sheetData>
  <mergeCells count="6">
    <mergeCell ref="P9:P10"/>
    <mergeCell ref="A9:D9"/>
    <mergeCell ref="E9:F9"/>
    <mergeCell ref="G9:H9"/>
    <mergeCell ref="I9:M9"/>
    <mergeCell ref="N9:O9"/>
  </mergeCells>
  <pageMargins left="0.7" right="0.7" top="0.75" bottom="0.75" header="0.3" footer="0.3"/>
  <pageSetup paperSize="9" scale="39" orientation="landscape"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A02F8-E54C-4E5A-8566-5792CC766078}">
  <sheetPr>
    <pageSetUpPr fitToPage="1"/>
  </sheetPr>
  <dimension ref="A1:P24"/>
  <sheetViews>
    <sheetView zoomScale="60" zoomScaleNormal="60" zoomScalePageLayoutView="80" workbookViewId="0">
      <selection activeCell="B1" sqref="B1"/>
    </sheetView>
  </sheetViews>
  <sheetFormatPr defaultColWidth="9.140625" defaultRowHeight="15"/>
  <cols>
    <col min="1" max="1" width="5" style="953" customWidth="1"/>
    <col min="2" max="2" width="25.42578125" style="954" customWidth="1"/>
    <col min="3" max="3" width="40.42578125" style="954" customWidth="1"/>
    <col min="4" max="4" width="21.85546875" style="955" customWidth="1"/>
    <col min="5" max="5" width="21" style="895" customWidth="1"/>
    <col min="6" max="8" width="16.42578125" style="895" customWidth="1"/>
    <col min="9" max="9" width="15.42578125" style="895" customWidth="1"/>
    <col min="10" max="11" width="14.140625" style="895" customWidth="1"/>
    <col min="12" max="13" width="16.42578125" style="895" customWidth="1"/>
    <col min="14" max="14" width="23.42578125" style="895" customWidth="1"/>
    <col min="15" max="15" width="24.42578125" style="895" customWidth="1"/>
    <col min="16" max="16" width="27.42578125" style="895" customWidth="1"/>
    <col min="17" max="16384" width="9.140625" style="895"/>
  </cols>
  <sheetData>
    <row r="1" spans="1:16" ht="27" customHeight="1">
      <c r="A1" s="888"/>
      <c r="B1" s="889" t="s">
        <v>27</v>
      </c>
      <c r="C1" s="890"/>
      <c r="D1" s="891"/>
      <c r="E1" s="892" t="s">
        <v>28</v>
      </c>
      <c r="F1" s="890"/>
      <c r="G1" s="890"/>
      <c r="H1" s="893"/>
      <c r="I1" s="893"/>
      <c r="J1" s="893"/>
      <c r="K1" s="893"/>
      <c r="L1" s="893"/>
      <c r="M1" s="893"/>
      <c r="N1" s="893"/>
      <c r="O1" s="894"/>
      <c r="P1" s="894"/>
    </row>
    <row r="2" spans="1:16" s="900" customFormat="1" ht="15.75">
      <c r="A2" s="896"/>
      <c r="B2" s="897" t="s">
        <v>5</v>
      </c>
      <c r="C2" s="815" t="s">
        <v>796</v>
      </c>
      <c r="D2" s="898"/>
      <c r="E2" s="899"/>
      <c r="F2" s="890"/>
      <c r="G2" s="890"/>
      <c r="H2" s="893"/>
      <c r="I2" s="893"/>
      <c r="J2" s="893"/>
      <c r="K2" s="893"/>
      <c r="L2" s="893"/>
      <c r="M2" s="893"/>
      <c r="N2" s="893"/>
      <c r="O2" s="890"/>
      <c r="P2" s="890"/>
    </row>
    <row r="3" spans="1:16" s="900" customFormat="1" ht="18.75" customHeight="1">
      <c r="A3" s="896"/>
      <c r="B3" s="897" t="s">
        <v>6</v>
      </c>
      <c r="C3" s="901"/>
      <c r="D3" s="902"/>
      <c r="E3" s="903"/>
      <c r="F3" s="904"/>
      <c r="G3" s="903"/>
      <c r="H3" s="905"/>
      <c r="I3" s="906"/>
      <c r="J3" s="905"/>
      <c r="K3" s="905"/>
      <c r="L3" s="905"/>
      <c r="M3" s="893"/>
      <c r="N3" s="893"/>
      <c r="O3" s="890"/>
      <c r="P3" s="890"/>
    </row>
    <row r="4" spans="1:16" s="910" customFormat="1" ht="18.75">
      <c r="A4" s="896"/>
      <c r="B4" s="897" t="s">
        <v>50</v>
      </c>
      <c r="C4" s="901" t="s">
        <v>31</v>
      </c>
      <c r="D4" s="907"/>
      <c r="E4" s="890"/>
      <c r="F4" s="890"/>
      <c r="G4" s="890"/>
      <c r="H4" s="908"/>
      <c r="I4" s="909"/>
      <c r="J4" s="909"/>
      <c r="K4" s="909"/>
      <c r="L4" s="908"/>
      <c r="M4" s="909"/>
      <c r="N4" s="909"/>
      <c r="O4" s="909"/>
      <c r="P4" s="908"/>
    </row>
    <row r="5" spans="1:16" ht="22.5" customHeight="1">
      <c r="A5" s="911"/>
      <c r="B5" s="897" t="s">
        <v>22</v>
      </c>
      <c r="C5" s="901" t="s">
        <v>32</v>
      </c>
      <c r="D5" s="912"/>
      <c r="E5" s="901"/>
      <c r="F5" s="901"/>
      <c r="G5" s="901"/>
      <c r="H5" s="913"/>
      <c r="I5" s="893"/>
      <c r="J5" s="913"/>
      <c r="K5" s="913"/>
      <c r="L5" s="913"/>
      <c r="M5" s="913"/>
      <c r="N5" s="913"/>
      <c r="O5" s="894"/>
      <c r="P5" s="894"/>
    </row>
    <row r="6" spans="1:16" ht="22.5" customHeight="1">
      <c r="A6" s="911"/>
      <c r="B6" s="897" t="s">
        <v>51</v>
      </c>
      <c r="C6" s="901"/>
      <c r="D6" s="912"/>
      <c r="E6" s="901"/>
      <c r="F6" s="914"/>
      <c r="G6" s="901"/>
      <c r="H6" s="913"/>
      <c r="I6" s="893"/>
      <c r="J6" s="913"/>
      <c r="K6" s="913"/>
      <c r="L6" s="913"/>
      <c r="M6" s="913"/>
      <c r="N6" s="913"/>
      <c r="O6" s="894"/>
      <c r="P6" s="894"/>
    </row>
    <row r="7" spans="1:16" ht="22.5" customHeight="1">
      <c r="A7" s="911"/>
      <c r="B7" s="897" t="s">
        <v>8</v>
      </c>
      <c r="C7" s="915"/>
      <c r="D7" s="912"/>
      <c r="E7" s="901"/>
      <c r="F7" s="901"/>
      <c r="G7" s="901"/>
      <c r="H7" s="913"/>
      <c r="I7" s="913"/>
      <c r="J7" s="913"/>
      <c r="K7" s="913"/>
      <c r="L7" s="913"/>
      <c r="M7" s="913"/>
      <c r="N7" s="913"/>
      <c r="O7" s="894"/>
      <c r="P7" s="894"/>
    </row>
    <row r="8" spans="1:16" ht="16.5" thickBot="1">
      <c r="A8" s="911"/>
      <c r="B8" s="897" t="s">
        <v>9</v>
      </c>
      <c r="C8" s="916"/>
      <c r="D8" s="912"/>
      <c r="E8" s="901"/>
      <c r="F8" s="901"/>
      <c r="G8" s="901"/>
      <c r="H8" s="894"/>
      <c r="I8" s="894"/>
      <c r="J8" s="894"/>
      <c r="K8" s="894"/>
      <c r="L8" s="894"/>
      <c r="M8" s="894"/>
      <c r="N8" s="894"/>
      <c r="O8" s="894"/>
      <c r="P8" s="894"/>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917" t="s">
        <v>0</v>
      </c>
      <c r="B10" s="918" t="s">
        <v>23</v>
      </c>
      <c r="C10" s="919" t="s">
        <v>14</v>
      </c>
      <c r="D10" s="920" t="s">
        <v>24</v>
      </c>
      <c r="E10" s="921" t="s">
        <v>16</v>
      </c>
      <c r="F10" s="922" t="s">
        <v>17</v>
      </c>
      <c r="G10" s="923" t="s">
        <v>18</v>
      </c>
      <c r="H10" s="924" t="s">
        <v>19</v>
      </c>
      <c r="I10" s="925" t="s">
        <v>20</v>
      </c>
      <c r="J10" s="926" t="s">
        <v>1</v>
      </c>
      <c r="K10" s="926" t="s">
        <v>2</v>
      </c>
      <c r="L10" s="927" t="s">
        <v>26</v>
      </c>
      <c r="M10" s="928" t="s">
        <v>21</v>
      </c>
      <c r="N10" s="929" t="s">
        <v>3</v>
      </c>
      <c r="O10" s="924" t="s">
        <v>4</v>
      </c>
      <c r="P10" s="1088"/>
    </row>
    <row r="11" spans="1:16" ht="75" customHeight="1">
      <c r="A11" s="930">
        <v>1</v>
      </c>
      <c r="B11" s="931" t="s">
        <v>37</v>
      </c>
      <c r="C11" s="932" t="s">
        <v>577</v>
      </c>
      <c r="D11" s="933">
        <f>100/10</f>
        <v>10</v>
      </c>
      <c r="E11" s="934">
        <v>44562</v>
      </c>
      <c r="F11" s="934" t="s">
        <v>33</v>
      </c>
      <c r="G11" s="871" t="s">
        <v>35</v>
      </c>
      <c r="H11" s="871">
        <v>44865</v>
      </c>
      <c r="I11" s="936">
        <v>0.11201448684408126</v>
      </c>
      <c r="J11" s="937" t="s">
        <v>25</v>
      </c>
      <c r="K11" s="938">
        <v>2057.5909999999999</v>
      </c>
      <c r="L11" s="871">
        <v>44895</v>
      </c>
      <c r="M11" s="940">
        <v>230.48</v>
      </c>
      <c r="N11" s="941" t="s">
        <v>792</v>
      </c>
      <c r="O11" s="941"/>
      <c r="P11" s="817"/>
    </row>
    <row r="12" spans="1:16" ht="75" customHeight="1">
      <c r="A12" s="942">
        <v>2</v>
      </c>
      <c r="B12" s="931" t="s">
        <v>163</v>
      </c>
      <c r="C12" s="944" t="s">
        <v>578</v>
      </c>
      <c r="D12" s="933">
        <f t="shared" ref="D12:D20" si="0">100/10</f>
        <v>10</v>
      </c>
      <c r="E12" s="934">
        <v>44562</v>
      </c>
      <c r="F12" s="934" t="s">
        <v>33</v>
      </c>
      <c r="G12" s="997" t="s">
        <v>35</v>
      </c>
      <c r="H12" s="871">
        <v>44865</v>
      </c>
      <c r="I12" s="945">
        <v>0.99654934437543141</v>
      </c>
      <c r="J12" s="937" t="s">
        <v>25</v>
      </c>
      <c r="K12" s="938">
        <v>121.71599999999999</v>
      </c>
      <c r="L12" s="871">
        <v>44895</v>
      </c>
      <c r="M12" s="946">
        <v>121.29600000000001</v>
      </c>
      <c r="N12" s="941"/>
      <c r="O12" s="941"/>
      <c r="P12" s="947"/>
    </row>
    <row r="13" spans="1:16" ht="75" customHeight="1">
      <c r="A13" s="942">
        <v>3</v>
      </c>
      <c r="B13" s="931" t="s">
        <v>164</v>
      </c>
      <c r="C13" s="944" t="s">
        <v>579</v>
      </c>
      <c r="D13" s="933">
        <f t="shared" si="0"/>
        <v>10</v>
      </c>
      <c r="E13" s="934">
        <v>44562</v>
      </c>
      <c r="F13" s="934" t="s">
        <v>33</v>
      </c>
      <c r="G13" s="997" t="s">
        <v>35</v>
      </c>
      <c r="H13" s="871">
        <v>44865</v>
      </c>
      <c r="I13" s="945">
        <v>1.0465413976220372</v>
      </c>
      <c r="J13" s="937" t="s">
        <v>25</v>
      </c>
      <c r="K13" s="938">
        <v>4789.4780000000001</v>
      </c>
      <c r="L13" s="871">
        <v>44895</v>
      </c>
      <c r="M13" s="946">
        <v>5012.3869999999997</v>
      </c>
      <c r="N13" s="941"/>
      <c r="O13" s="941"/>
      <c r="P13" s="947"/>
    </row>
    <row r="14" spans="1:16" ht="75" customHeight="1">
      <c r="A14" s="942">
        <v>4</v>
      </c>
      <c r="B14" s="931" t="s">
        <v>165</v>
      </c>
      <c r="C14" s="944" t="s">
        <v>580</v>
      </c>
      <c r="D14" s="933">
        <f t="shared" si="0"/>
        <v>10</v>
      </c>
      <c r="E14" s="934">
        <v>44562</v>
      </c>
      <c r="F14" s="934" t="s">
        <v>33</v>
      </c>
      <c r="G14" s="997" t="s">
        <v>35</v>
      </c>
      <c r="H14" s="871">
        <v>44865</v>
      </c>
      <c r="I14" s="945">
        <v>0.8565836923329625</v>
      </c>
      <c r="J14" s="937" t="s">
        <v>25</v>
      </c>
      <c r="K14" s="938">
        <v>1071.4960000000001</v>
      </c>
      <c r="L14" s="871">
        <v>44895</v>
      </c>
      <c r="M14" s="946">
        <v>917.82600000000002</v>
      </c>
      <c r="N14" s="941"/>
      <c r="O14" s="941"/>
      <c r="P14" s="947"/>
    </row>
    <row r="15" spans="1:16" ht="75" customHeight="1">
      <c r="A15" s="942">
        <v>5</v>
      </c>
      <c r="B15" s="931" t="s">
        <v>345</v>
      </c>
      <c r="C15" s="944" t="s">
        <v>581</v>
      </c>
      <c r="D15" s="933">
        <f t="shared" si="0"/>
        <v>10</v>
      </c>
      <c r="E15" s="934">
        <v>44562</v>
      </c>
      <c r="F15" s="934" t="s">
        <v>33</v>
      </c>
      <c r="G15" s="997" t="s">
        <v>35</v>
      </c>
      <c r="H15" s="871">
        <v>44865</v>
      </c>
      <c r="I15" s="945">
        <v>0.95504132516682172</v>
      </c>
      <c r="J15" s="937" t="s">
        <v>25</v>
      </c>
      <c r="K15" s="938">
        <v>2317.5949999999998</v>
      </c>
      <c r="L15" s="871">
        <v>44895</v>
      </c>
      <c r="M15" s="946">
        <v>2213.3989999999999</v>
      </c>
      <c r="N15" s="941" t="s">
        <v>793</v>
      </c>
      <c r="O15" s="941"/>
      <c r="P15" s="947"/>
    </row>
    <row r="16" spans="1:16" ht="75" customHeight="1">
      <c r="A16" s="942">
        <v>6</v>
      </c>
      <c r="B16" s="931" t="s">
        <v>346</v>
      </c>
      <c r="C16" s="944" t="s">
        <v>582</v>
      </c>
      <c r="D16" s="933">
        <f t="shared" si="0"/>
        <v>10</v>
      </c>
      <c r="E16" s="934">
        <v>44562</v>
      </c>
      <c r="F16" s="934" t="s">
        <v>33</v>
      </c>
      <c r="G16" s="997" t="s">
        <v>35</v>
      </c>
      <c r="H16" s="871">
        <v>44865</v>
      </c>
      <c r="I16" s="945">
        <v>0.95941264745252242</v>
      </c>
      <c r="J16" s="937" t="s">
        <v>25</v>
      </c>
      <c r="K16" s="938">
        <v>764.99199999999996</v>
      </c>
      <c r="L16" s="871">
        <v>44895</v>
      </c>
      <c r="M16" s="998">
        <v>733.94299999999998</v>
      </c>
      <c r="N16" s="941"/>
      <c r="O16" s="941"/>
      <c r="P16" s="819"/>
    </row>
    <row r="17" spans="1:16" ht="75" customHeight="1">
      <c r="A17" s="942">
        <v>7</v>
      </c>
      <c r="B17" s="931" t="s">
        <v>347</v>
      </c>
      <c r="C17" s="944" t="s">
        <v>583</v>
      </c>
      <c r="D17" s="933">
        <f t="shared" si="0"/>
        <v>10</v>
      </c>
      <c r="E17" s="934">
        <v>44562</v>
      </c>
      <c r="F17" s="934" t="s">
        <v>33</v>
      </c>
      <c r="G17" s="997" t="s">
        <v>35</v>
      </c>
      <c r="H17" s="871">
        <v>44865</v>
      </c>
      <c r="I17" s="945">
        <v>0.92419152865080223</v>
      </c>
      <c r="J17" s="937" t="s">
        <v>25</v>
      </c>
      <c r="K17" s="938">
        <v>2439.6350000000002</v>
      </c>
      <c r="L17" s="871">
        <v>44895</v>
      </c>
      <c r="M17" s="998">
        <v>2254.69</v>
      </c>
      <c r="N17" s="941"/>
      <c r="O17" s="998"/>
      <c r="P17" s="819"/>
    </row>
    <row r="18" spans="1:16" ht="75" customHeight="1">
      <c r="A18" s="942">
        <v>8</v>
      </c>
      <c r="B18" s="943" t="s">
        <v>348</v>
      </c>
      <c r="C18" s="944" t="s">
        <v>584</v>
      </c>
      <c r="D18" s="933">
        <f t="shared" si="0"/>
        <v>10</v>
      </c>
      <c r="E18" s="934">
        <v>44562</v>
      </c>
      <c r="F18" s="934" t="s">
        <v>33</v>
      </c>
      <c r="G18" s="997" t="s">
        <v>35</v>
      </c>
      <c r="H18" s="871">
        <v>44865</v>
      </c>
      <c r="I18" s="945">
        <v>0.98633885543993405</v>
      </c>
      <c r="J18" s="937" t="s">
        <v>25</v>
      </c>
      <c r="K18" s="938">
        <v>2228.4369999999999</v>
      </c>
      <c r="L18" s="871">
        <v>44895</v>
      </c>
      <c r="M18" s="998">
        <v>2197.9940000000001</v>
      </c>
      <c r="N18" s="941" t="s">
        <v>794</v>
      </c>
      <c r="O18" s="998"/>
      <c r="P18" s="819"/>
    </row>
    <row r="19" spans="1:16" ht="75" customHeight="1">
      <c r="A19" s="942">
        <v>9</v>
      </c>
      <c r="B19" s="949" t="s">
        <v>491</v>
      </c>
      <c r="C19" s="944" t="s">
        <v>585</v>
      </c>
      <c r="D19" s="933">
        <f t="shared" si="0"/>
        <v>10</v>
      </c>
      <c r="E19" s="934">
        <v>44562</v>
      </c>
      <c r="F19" s="934" t="s">
        <v>33</v>
      </c>
      <c r="G19" s="997" t="s">
        <v>35</v>
      </c>
      <c r="H19" s="871">
        <v>44865</v>
      </c>
      <c r="I19" s="945">
        <v>1.0643740564482214</v>
      </c>
      <c r="J19" s="937" t="s">
        <v>25</v>
      </c>
      <c r="K19" s="938">
        <v>1322.1320000000001</v>
      </c>
      <c r="L19" s="871">
        <v>44895</v>
      </c>
      <c r="M19" s="998">
        <v>1407.2429999999999</v>
      </c>
      <c r="N19" s="941"/>
      <c r="O19" s="998"/>
      <c r="P19" s="819"/>
    </row>
    <row r="20" spans="1:16" ht="75" customHeight="1">
      <c r="A20" s="942">
        <v>10</v>
      </c>
      <c r="B20" s="949" t="s">
        <v>490</v>
      </c>
      <c r="C20" s="944" t="s">
        <v>795</v>
      </c>
      <c r="D20" s="933">
        <f t="shared" si="0"/>
        <v>10</v>
      </c>
      <c r="E20" s="934">
        <v>44562</v>
      </c>
      <c r="F20" s="934" t="s">
        <v>33</v>
      </c>
      <c r="G20" s="997" t="s">
        <v>35</v>
      </c>
      <c r="H20" s="871">
        <v>44834</v>
      </c>
      <c r="I20" s="945">
        <v>0.58892263672555267</v>
      </c>
      <c r="J20" s="937" t="s">
        <v>25</v>
      </c>
      <c r="K20" s="938">
        <v>5340.26</v>
      </c>
      <c r="L20" s="871">
        <v>44895</v>
      </c>
      <c r="M20" s="998">
        <v>3273</v>
      </c>
      <c r="N20" s="998"/>
      <c r="O20" s="998"/>
      <c r="P20" s="819"/>
    </row>
    <row r="21" spans="1:16" ht="75" customHeight="1">
      <c r="A21" s="942">
        <v>11</v>
      </c>
      <c r="B21" s="949"/>
      <c r="C21" s="944"/>
      <c r="D21" s="933"/>
      <c r="E21" s="934"/>
      <c r="F21" s="934"/>
      <c r="G21" s="997"/>
      <c r="H21" s="818"/>
      <c r="I21" s="945"/>
      <c r="J21" s="695"/>
      <c r="K21" s="769"/>
      <c r="L21" s="818"/>
      <c r="M21" s="998"/>
      <c r="N21" s="998"/>
      <c r="O21" s="998"/>
      <c r="P21" s="819"/>
    </row>
    <row r="22" spans="1:16" ht="75" customHeight="1">
      <c r="A22" s="942">
        <v>12</v>
      </c>
      <c r="B22" s="949"/>
      <c r="C22" s="944"/>
      <c r="D22" s="933"/>
      <c r="E22" s="934"/>
      <c r="F22" s="934"/>
      <c r="G22" s="997"/>
      <c r="H22" s="818"/>
      <c r="I22" s="945"/>
      <c r="J22" s="695"/>
      <c r="K22" s="769"/>
      <c r="L22" s="818"/>
      <c r="M22" s="998"/>
      <c r="N22" s="998"/>
      <c r="O22" s="998"/>
      <c r="P22" s="819"/>
    </row>
    <row r="23" spans="1:16" ht="100.5" customHeight="1">
      <c r="A23" s="942"/>
      <c r="B23" s="949"/>
      <c r="C23" s="944"/>
      <c r="D23" s="933"/>
      <c r="E23" s="934"/>
      <c r="F23" s="934"/>
      <c r="G23" s="935"/>
      <c r="H23" s="948"/>
      <c r="I23" s="945"/>
      <c r="J23" s="695"/>
      <c r="K23" s="769"/>
      <c r="L23" s="948"/>
      <c r="M23" s="950"/>
      <c r="N23" s="950"/>
      <c r="O23" s="950"/>
      <c r="P23" s="951"/>
    </row>
    <row r="24" spans="1:16">
      <c r="D24" s="955">
        <f>SUM(D11:D23)</f>
        <v>100</v>
      </c>
      <c r="M24" s="172"/>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38A03-9BD8-416A-A305-08D8C4253AA5}">
  <sheetPr codeName="Sheet17">
    <tabColor theme="8" tint="-0.249977111117893"/>
    <pageSetUpPr fitToPage="1"/>
  </sheetPr>
  <dimension ref="A1:P24"/>
  <sheetViews>
    <sheetView zoomScale="60" zoomScaleNormal="60" zoomScalePageLayoutView="80" workbookViewId="0">
      <selection activeCell="C2" sqref="C2"/>
    </sheetView>
  </sheetViews>
  <sheetFormatPr defaultColWidth="9.140625" defaultRowHeight="15"/>
  <cols>
    <col min="1" max="1" width="5" style="70" customWidth="1"/>
    <col min="2" max="2" width="25.5703125" style="71" customWidth="1"/>
    <col min="3" max="3" width="40.42578125" style="71" customWidth="1"/>
    <col min="4" max="4" width="21.85546875" style="72" customWidth="1"/>
    <col min="5" max="5" width="21" style="8" customWidth="1"/>
    <col min="6" max="8" width="16.28515625" style="8" customWidth="1"/>
    <col min="9" max="9" width="15.5703125" style="8" customWidth="1"/>
    <col min="10" max="11" width="14.140625" style="8" customWidth="1"/>
    <col min="12" max="12" width="16.28515625" style="8" customWidth="1"/>
    <col min="13" max="13" width="16.5703125" style="8" customWidth="1"/>
    <col min="14" max="14" width="23.42578125" style="8" customWidth="1"/>
    <col min="15" max="15" width="24.28515625" style="8" customWidth="1"/>
    <col min="16" max="16" width="27.42578125" style="8" customWidth="1"/>
    <col min="17" max="16384" width="9.140625" style="8"/>
  </cols>
  <sheetData>
    <row r="1" spans="1:16" ht="27" customHeight="1">
      <c r="A1" s="1"/>
      <c r="B1" s="2" t="s">
        <v>27</v>
      </c>
      <c r="C1" s="3"/>
      <c r="D1" s="4"/>
      <c r="E1" s="5" t="s">
        <v>28</v>
      </c>
      <c r="F1" s="3"/>
      <c r="G1" s="3"/>
      <c r="H1" s="6"/>
      <c r="I1" s="6"/>
      <c r="J1" s="6"/>
      <c r="K1" s="6"/>
      <c r="L1" s="6"/>
      <c r="M1" s="6"/>
      <c r="N1" s="6"/>
      <c r="O1" s="7"/>
      <c r="P1" s="7"/>
    </row>
    <row r="2" spans="1:16" s="14" customFormat="1" ht="15.75">
      <c r="A2" s="9"/>
      <c r="B2" s="10" t="s">
        <v>5</v>
      </c>
      <c r="C2" s="146" t="s">
        <v>739</v>
      </c>
      <c r="D2" s="12"/>
      <c r="E2" s="13"/>
      <c r="F2" s="3"/>
      <c r="G2" s="3"/>
      <c r="H2" s="6"/>
      <c r="I2" s="6"/>
      <c r="J2" s="6"/>
      <c r="K2" s="6"/>
      <c r="L2" s="6"/>
      <c r="M2" s="6"/>
      <c r="N2" s="6"/>
      <c r="O2" s="3"/>
      <c r="P2" s="3"/>
    </row>
    <row r="3" spans="1:16" s="14" customFormat="1" ht="18.75" customHeight="1">
      <c r="A3" s="9"/>
      <c r="B3" s="10" t="s">
        <v>6</v>
      </c>
      <c r="C3" s="15"/>
      <c r="D3" s="16"/>
      <c r="E3" s="17"/>
      <c r="F3" s="18"/>
      <c r="G3" s="17"/>
      <c r="H3" s="19"/>
      <c r="I3" s="20"/>
      <c r="J3" s="19"/>
      <c r="K3" s="19"/>
      <c r="L3" s="19"/>
      <c r="M3" s="6"/>
      <c r="N3" s="6"/>
      <c r="O3" s="3"/>
      <c r="P3" s="3"/>
    </row>
    <row r="4" spans="1:16" s="24" customFormat="1" ht="18.75">
      <c r="A4" s="9"/>
      <c r="B4" s="10" t="s">
        <v>50</v>
      </c>
      <c r="C4" s="15" t="s">
        <v>94</v>
      </c>
      <c r="D4" s="21"/>
      <c r="E4" s="3"/>
      <c r="F4" s="3"/>
      <c r="G4" s="3"/>
      <c r="H4" s="22"/>
      <c r="I4" s="23"/>
      <c r="J4" s="23"/>
      <c r="K4" s="23"/>
      <c r="L4" s="22"/>
      <c r="M4" s="23"/>
      <c r="N4" s="23"/>
      <c r="O4" s="23"/>
      <c r="P4" s="22"/>
    </row>
    <row r="5" spans="1:16" ht="22.5" customHeight="1">
      <c r="A5" s="25"/>
      <c r="B5" s="10" t="s">
        <v>22</v>
      </c>
      <c r="C5" s="15" t="s">
        <v>93</v>
      </c>
      <c r="D5" s="26"/>
      <c r="E5" s="15"/>
      <c r="F5" s="15"/>
      <c r="G5" s="15"/>
      <c r="H5" s="27"/>
      <c r="I5" s="6"/>
      <c r="J5" s="27"/>
      <c r="K5" s="27"/>
      <c r="L5" s="27"/>
      <c r="M5" s="27"/>
      <c r="N5" s="27"/>
      <c r="O5" s="7"/>
      <c r="P5" s="7"/>
    </row>
    <row r="6" spans="1:16" ht="22.5" customHeight="1">
      <c r="A6" s="25"/>
      <c r="B6" s="10" t="s">
        <v>51</v>
      </c>
      <c r="C6" s="15" t="s">
        <v>95</v>
      </c>
      <c r="D6" s="26"/>
      <c r="E6" s="15"/>
      <c r="F6" s="28"/>
      <c r="G6" s="15"/>
      <c r="H6" s="27"/>
      <c r="I6" s="6"/>
      <c r="J6" s="27"/>
      <c r="K6" s="27"/>
      <c r="L6" s="27"/>
      <c r="M6" s="27"/>
      <c r="N6" s="27"/>
      <c r="O6" s="7"/>
      <c r="P6" s="7"/>
    </row>
    <row r="7" spans="1:16" ht="22.5" customHeight="1">
      <c r="A7" s="25"/>
      <c r="B7" s="10" t="s">
        <v>8</v>
      </c>
      <c r="C7" s="29"/>
      <c r="D7" s="26"/>
      <c r="E7" s="15"/>
      <c r="F7" s="15"/>
      <c r="G7" s="15"/>
      <c r="H7" s="27"/>
      <c r="I7" s="27"/>
      <c r="J7" s="27"/>
      <c r="K7" s="27"/>
      <c r="L7" s="27"/>
      <c r="M7" s="27"/>
      <c r="N7" s="27"/>
      <c r="O7" s="7"/>
      <c r="P7" s="7"/>
    </row>
    <row r="8" spans="1:16" ht="16.5" thickBot="1">
      <c r="A8" s="25"/>
      <c r="B8" s="10" t="s">
        <v>9</v>
      </c>
      <c r="C8" s="30"/>
      <c r="D8" s="26"/>
      <c r="E8" s="15"/>
      <c r="F8" s="15"/>
      <c r="G8" s="15"/>
      <c r="H8" s="7"/>
      <c r="I8" s="7"/>
      <c r="J8" s="7"/>
      <c r="K8" s="7"/>
      <c r="L8" s="7"/>
      <c r="M8" s="7"/>
      <c r="N8" s="7"/>
      <c r="O8" s="7"/>
      <c r="P8" s="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31" t="s">
        <v>0</v>
      </c>
      <c r="B10" s="32" t="s">
        <v>23</v>
      </c>
      <c r="C10" s="33" t="s">
        <v>14</v>
      </c>
      <c r="D10" s="34" t="s">
        <v>24</v>
      </c>
      <c r="E10" s="35" t="s">
        <v>16</v>
      </c>
      <c r="F10" s="36" t="s">
        <v>17</v>
      </c>
      <c r="G10" s="37" t="s">
        <v>18</v>
      </c>
      <c r="H10" s="38" t="s">
        <v>19</v>
      </c>
      <c r="I10" s="39" t="s">
        <v>20</v>
      </c>
      <c r="J10" s="40" t="s">
        <v>1</v>
      </c>
      <c r="K10" s="40" t="s">
        <v>2</v>
      </c>
      <c r="L10" s="41" t="s">
        <v>26</v>
      </c>
      <c r="M10" s="42" t="s">
        <v>21</v>
      </c>
      <c r="N10" s="43" t="s">
        <v>3</v>
      </c>
      <c r="O10" s="38" t="s">
        <v>4</v>
      </c>
      <c r="P10" s="1088"/>
    </row>
    <row r="11" spans="1:16" ht="75" customHeight="1">
      <c r="A11" s="131">
        <v>1</v>
      </c>
      <c r="B11" s="132" t="s">
        <v>359</v>
      </c>
      <c r="C11" s="133" t="s">
        <v>360</v>
      </c>
      <c r="D11" s="134">
        <v>20</v>
      </c>
      <c r="E11" s="135">
        <v>44562</v>
      </c>
      <c r="F11" s="135" t="s">
        <v>89</v>
      </c>
      <c r="G11" s="745">
        <v>44566</v>
      </c>
      <c r="H11" s="745">
        <v>44643</v>
      </c>
      <c r="I11" s="308">
        <f t="shared" ref="I11:I16" si="0">M11/K11</f>
        <v>1</v>
      </c>
      <c r="J11" s="175" t="s">
        <v>69</v>
      </c>
      <c r="K11" s="176">
        <v>3</v>
      </c>
      <c r="L11" s="746">
        <v>44643</v>
      </c>
      <c r="M11" s="747">
        <v>3</v>
      </c>
      <c r="N11" s="748"/>
      <c r="O11" s="748"/>
      <c r="P11" s="741" t="s">
        <v>618</v>
      </c>
    </row>
    <row r="12" spans="1:16" ht="75" customHeight="1">
      <c r="A12" s="140">
        <v>2</v>
      </c>
      <c r="B12" s="173" t="s">
        <v>511</v>
      </c>
      <c r="C12" s="133"/>
      <c r="D12" s="134">
        <v>30</v>
      </c>
      <c r="E12" s="135">
        <v>44652</v>
      </c>
      <c r="F12" s="135" t="s">
        <v>44</v>
      </c>
      <c r="G12" s="745">
        <v>44652</v>
      </c>
      <c r="H12" s="745">
        <v>44687</v>
      </c>
      <c r="I12" s="308">
        <f t="shared" si="0"/>
        <v>1</v>
      </c>
      <c r="J12" s="137" t="s">
        <v>54</v>
      </c>
      <c r="K12" s="138">
        <v>1</v>
      </c>
      <c r="L12" s="745">
        <v>44687</v>
      </c>
      <c r="M12" s="750">
        <v>1</v>
      </c>
      <c r="N12" s="748"/>
      <c r="O12" s="748"/>
      <c r="P12" s="741" t="s">
        <v>619</v>
      </c>
    </row>
    <row r="13" spans="1:16" ht="75" customHeight="1">
      <c r="A13" s="140">
        <v>3</v>
      </c>
      <c r="B13" s="132" t="s">
        <v>361</v>
      </c>
      <c r="C13" s="133"/>
      <c r="D13" s="134">
        <v>10</v>
      </c>
      <c r="E13" s="135">
        <v>44652</v>
      </c>
      <c r="F13" s="135" t="s">
        <v>44</v>
      </c>
      <c r="G13" s="745">
        <v>44652</v>
      </c>
      <c r="H13" s="745">
        <v>44565</v>
      </c>
      <c r="I13" s="308">
        <f t="shared" si="0"/>
        <v>1</v>
      </c>
      <c r="J13" s="137" t="s">
        <v>54</v>
      </c>
      <c r="K13" s="138">
        <v>1</v>
      </c>
      <c r="L13" s="745">
        <v>44565</v>
      </c>
      <c r="M13" s="750">
        <v>1</v>
      </c>
      <c r="N13" s="748"/>
      <c r="O13" s="748"/>
      <c r="P13" s="751"/>
    </row>
    <row r="14" spans="1:16" ht="75" customHeight="1">
      <c r="A14" s="140">
        <v>4</v>
      </c>
      <c r="B14" s="132" t="s">
        <v>362</v>
      </c>
      <c r="C14" s="133"/>
      <c r="D14" s="134">
        <v>10</v>
      </c>
      <c r="E14" s="135">
        <v>44652</v>
      </c>
      <c r="F14" s="135" t="s">
        <v>44</v>
      </c>
      <c r="G14" s="136"/>
      <c r="H14" s="136"/>
      <c r="I14" s="308">
        <f t="shared" si="0"/>
        <v>0</v>
      </c>
      <c r="J14" s="137" t="s">
        <v>41</v>
      </c>
      <c r="K14" s="138">
        <v>100</v>
      </c>
      <c r="L14" s="745"/>
      <c r="M14" s="750"/>
      <c r="N14" s="748"/>
      <c r="O14" s="748"/>
      <c r="P14" s="756" t="s">
        <v>738</v>
      </c>
    </row>
    <row r="15" spans="1:16" ht="75" customHeight="1">
      <c r="A15" s="140">
        <v>5</v>
      </c>
      <c r="B15" s="132" t="s">
        <v>363</v>
      </c>
      <c r="C15" s="133" t="s">
        <v>364</v>
      </c>
      <c r="D15" s="134">
        <v>20</v>
      </c>
      <c r="E15" s="135" t="s">
        <v>96</v>
      </c>
      <c r="F15" s="135" t="s">
        <v>63</v>
      </c>
      <c r="G15" s="136"/>
      <c r="H15" s="143"/>
      <c r="I15" s="308">
        <f t="shared" si="0"/>
        <v>0</v>
      </c>
      <c r="J15" s="137" t="s">
        <v>41</v>
      </c>
      <c r="K15" s="138">
        <v>100</v>
      </c>
      <c r="L15" s="143"/>
      <c r="M15" s="141"/>
      <c r="N15" s="139"/>
      <c r="O15" s="139"/>
      <c r="P15" s="142"/>
    </row>
    <row r="16" spans="1:16" ht="75" customHeight="1">
      <c r="A16" s="140">
        <v>6</v>
      </c>
      <c r="B16" s="132" t="s">
        <v>365</v>
      </c>
      <c r="C16" s="133"/>
      <c r="D16" s="134">
        <v>10</v>
      </c>
      <c r="E16" s="135" t="s">
        <v>66</v>
      </c>
      <c r="F16" s="135" t="s">
        <v>33</v>
      </c>
      <c r="G16" s="136"/>
      <c r="H16" s="143"/>
      <c r="I16" s="308">
        <f t="shared" si="0"/>
        <v>0</v>
      </c>
      <c r="J16" s="137" t="s">
        <v>41</v>
      </c>
      <c r="K16" s="138">
        <v>100</v>
      </c>
      <c r="L16" s="143"/>
      <c r="M16" s="144"/>
      <c r="N16" s="139"/>
      <c r="O16" s="139"/>
      <c r="P16" s="145"/>
    </row>
    <row r="17" spans="1:16" ht="75" customHeight="1">
      <c r="A17" s="57"/>
      <c r="B17" s="65"/>
      <c r="C17" s="59"/>
      <c r="D17" s="47"/>
      <c r="E17" s="48"/>
      <c r="F17" s="48"/>
      <c r="G17" s="49"/>
      <c r="H17" s="64"/>
      <c r="I17" s="60"/>
      <c r="J17" s="61"/>
      <c r="K17" s="66"/>
      <c r="L17" s="64"/>
      <c r="M17" s="67"/>
      <c r="N17" s="69"/>
      <c r="O17" s="67"/>
      <c r="P17" s="68"/>
    </row>
    <row r="18" spans="1:16" ht="75" customHeight="1">
      <c r="A18" s="57"/>
      <c r="B18" s="65"/>
      <c r="C18" s="59"/>
      <c r="D18" s="47"/>
      <c r="E18" s="48"/>
      <c r="F18" s="48"/>
      <c r="G18" s="49"/>
      <c r="H18" s="64"/>
      <c r="I18" s="60"/>
      <c r="J18" s="61"/>
      <c r="K18" s="66"/>
      <c r="L18" s="64"/>
      <c r="M18" s="67"/>
      <c r="N18" s="67"/>
      <c r="O18" s="67"/>
      <c r="P18" s="68"/>
    </row>
    <row r="19" spans="1:16" ht="75" customHeight="1">
      <c r="A19" s="57"/>
      <c r="B19" s="65"/>
      <c r="C19" s="59"/>
      <c r="D19" s="47"/>
      <c r="E19" s="48"/>
      <c r="F19" s="48"/>
      <c r="G19" s="49"/>
      <c r="H19" s="64"/>
      <c r="I19" s="60"/>
      <c r="J19" s="61"/>
      <c r="K19" s="66"/>
      <c r="L19" s="64"/>
      <c r="M19" s="67"/>
      <c r="N19" s="67"/>
      <c r="O19" s="67"/>
      <c r="P19" s="68"/>
    </row>
    <row r="20" spans="1:16" ht="75" customHeight="1">
      <c r="A20" s="57"/>
      <c r="B20" s="65"/>
      <c r="C20" s="59"/>
      <c r="D20" s="47"/>
      <c r="E20" s="48"/>
      <c r="F20" s="48"/>
      <c r="G20" s="49"/>
      <c r="H20" s="64"/>
      <c r="I20" s="60"/>
      <c r="J20" s="61"/>
      <c r="K20" s="66"/>
      <c r="L20" s="64"/>
      <c r="M20" s="67"/>
      <c r="N20" s="67"/>
      <c r="O20" s="67"/>
      <c r="P20" s="68"/>
    </row>
    <row r="21" spans="1:16" ht="75" customHeight="1">
      <c r="A21" s="57"/>
      <c r="B21" s="65"/>
      <c r="C21" s="59"/>
      <c r="D21" s="47"/>
      <c r="E21" s="48"/>
      <c r="F21" s="48"/>
      <c r="G21" s="49"/>
      <c r="H21" s="64"/>
      <c r="I21" s="60"/>
      <c r="J21" s="61"/>
      <c r="K21" s="66"/>
      <c r="L21" s="64"/>
      <c r="M21" s="67"/>
      <c r="N21" s="67"/>
      <c r="O21" s="67"/>
      <c r="P21" s="68"/>
    </row>
    <row r="22" spans="1:16" ht="75" customHeight="1">
      <c r="A22" s="57"/>
      <c r="B22" s="65"/>
      <c r="C22" s="59"/>
      <c r="D22" s="47"/>
      <c r="E22" s="48"/>
      <c r="F22" s="48"/>
      <c r="G22" s="49"/>
      <c r="H22" s="64"/>
      <c r="I22" s="60"/>
      <c r="J22" s="61"/>
      <c r="K22" s="66"/>
      <c r="L22" s="64"/>
      <c r="M22" s="67"/>
      <c r="N22" s="67"/>
      <c r="O22" s="67"/>
      <c r="P22" s="68"/>
    </row>
    <row r="23" spans="1:16" ht="100.5" customHeight="1">
      <c r="A23" s="57"/>
      <c r="B23" s="65"/>
      <c r="C23" s="59"/>
      <c r="D23" s="47"/>
      <c r="E23" s="48"/>
      <c r="F23" s="48"/>
      <c r="G23" s="49"/>
      <c r="H23" s="64"/>
      <c r="I23" s="60"/>
      <c r="J23" s="61"/>
      <c r="K23" s="66"/>
      <c r="L23" s="64"/>
      <c r="M23" s="67"/>
      <c r="N23" s="67"/>
      <c r="O23" s="67"/>
      <c r="P23" s="68"/>
    </row>
    <row r="24" spans="1:16">
      <c r="D24" s="72">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BB0D9-28EC-40DE-A414-253BDC1B54AE}">
  <sheetPr>
    <tabColor theme="8" tint="-0.249977111117893"/>
  </sheetPr>
  <dimension ref="A1:P38"/>
  <sheetViews>
    <sheetView view="pageBreakPreview" zoomScale="60" zoomScaleNormal="40" zoomScalePageLayoutView="25" workbookViewId="0">
      <selection activeCell="B1" sqref="B1:D1"/>
    </sheetView>
  </sheetViews>
  <sheetFormatPr defaultColWidth="9.140625" defaultRowHeight="15"/>
  <cols>
    <col min="1" max="1" width="5.7109375" style="953" customWidth="1"/>
    <col min="2" max="2" width="25.5703125" style="954" customWidth="1"/>
    <col min="3" max="3" width="40.42578125" style="954" customWidth="1"/>
    <col min="4" max="4" width="21.85546875" style="955" customWidth="1"/>
    <col min="5" max="6" width="16.28515625" style="895" customWidth="1"/>
    <col min="7" max="7" width="13.7109375" style="895" customWidth="1"/>
    <col min="8" max="8" width="14.85546875" style="895" customWidth="1"/>
    <col min="9" max="9" width="15.5703125" style="895" customWidth="1"/>
    <col min="10" max="10" width="9.140625" style="895" bestFit="1" customWidth="1"/>
    <col min="11" max="11" width="9.28515625" style="895" bestFit="1" customWidth="1"/>
    <col min="12" max="12" width="16.85546875" style="895" customWidth="1"/>
    <col min="13" max="13" width="12.7109375" style="895" bestFit="1" customWidth="1"/>
    <col min="14" max="14" width="9.85546875" style="895" bestFit="1" customWidth="1"/>
    <col min="15" max="15" width="11" style="895" bestFit="1" customWidth="1"/>
    <col min="16" max="16" width="31.140625" style="895" customWidth="1"/>
    <col min="17" max="16384" width="9.140625" style="895"/>
  </cols>
  <sheetData>
    <row r="1" spans="1:16" ht="27" customHeight="1">
      <c r="A1" s="759"/>
      <c r="B1" s="1120" t="s">
        <v>27</v>
      </c>
      <c r="C1" s="1120"/>
      <c r="D1" s="1120"/>
      <c r="E1" s="766" t="s">
        <v>28</v>
      </c>
      <c r="F1" s="890"/>
      <c r="G1" s="890"/>
      <c r="H1" s="893"/>
      <c r="I1" s="893"/>
      <c r="J1" s="893"/>
      <c r="K1" s="893"/>
      <c r="L1" s="893"/>
      <c r="M1" s="893"/>
      <c r="N1" s="893"/>
      <c r="O1" s="894"/>
      <c r="P1" s="894"/>
    </row>
    <row r="2" spans="1:16" s="900" customFormat="1" ht="15.75">
      <c r="A2" s="1121"/>
      <c r="B2" s="1027" t="s">
        <v>5</v>
      </c>
      <c r="C2" s="1028">
        <v>44902</v>
      </c>
      <c r="D2" s="767"/>
      <c r="E2" s="762"/>
      <c r="F2" s="890"/>
      <c r="G2" s="890"/>
      <c r="H2" s="893"/>
      <c r="I2" s="893"/>
      <c r="J2" s="893"/>
      <c r="K2" s="893"/>
      <c r="L2" s="893"/>
      <c r="M2" s="893"/>
      <c r="N2" s="893"/>
      <c r="O2" s="890"/>
      <c r="P2" s="890"/>
    </row>
    <row r="3" spans="1:16" s="900" customFormat="1" ht="18.75" customHeight="1">
      <c r="A3" s="1121"/>
      <c r="B3" s="1027" t="s">
        <v>6</v>
      </c>
      <c r="C3" s="1029"/>
      <c r="D3" s="760"/>
      <c r="E3" s="905"/>
      <c r="F3" s="904"/>
      <c r="G3" s="903"/>
      <c r="H3" s="905"/>
      <c r="I3" s="906"/>
      <c r="J3" s="905"/>
      <c r="K3" s="905"/>
      <c r="L3" s="905"/>
      <c r="M3" s="893"/>
      <c r="N3" s="893"/>
      <c r="O3" s="890"/>
      <c r="P3" s="890"/>
    </row>
    <row r="4" spans="1:16" s="910" customFormat="1" ht="18.75">
      <c r="A4" s="1121"/>
      <c r="B4" s="1027" t="s">
        <v>50</v>
      </c>
      <c r="C4" s="1030" t="s">
        <v>97</v>
      </c>
      <c r="D4" s="776"/>
      <c r="E4" s="893"/>
      <c r="F4" s="890"/>
      <c r="G4" s="890"/>
      <c r="H4" s="908"/>
      <c r="I4" s="909"/>
      <c r="J4" s="909"/>
      <c r="K4" s="909"/>
      <c r="L4" s="908"/>
      <c r="M4" s="909"/>
      <c r="N4" s="909"/>
      <c r="O4" s="909"/>
      <c r="P4" s="908"/>
    </row>
    <row r="5" spans="1:16" ht="22.5" customHeight="1">
      <c r="A5" s="1121"/>
      <c r="B5" s="1027" t="s">
        <v>22</v>
      </c>
      <c r="C5" s="1122" t="s">
        <v>740</v>
      </c>
      <c r="D5" s="1122"/>
      <c r="E5" s="1122"/>
      <c r="F5" s="777"/>
      <c r="G5" s="777"/>
      <c r="H5" s="777"/>
      <c r="I5" s="893"/>
      <c r="J5" s="913"/>
      <c r="K5" s="913"/>
      <c r="L5" s="913"/>
      <c r="M5" s="913"/>
      <c r="N5" s="913"/>
      <c r="O5" s="894"/>
      <c r="P5" s="894"/>
    </row>
    <row r="6" spans="1:16" ht="22.5" customHeight="1">
      <c r="A6" s="1121"/>
      <c r="B6" s="1027" t="s">
        <v>51</v>
      </c>
      <c r="C6" s="1029"/>
      <c r="D6" s="778"/>
      <c r="E6" s="761"/>
      <c r="F6" s="914"/>
      <c r="G6" s="901"/>
      <c r="H6" s="913"/>
      <c r="I6" s="893"/>
      <c r="J6" s="913"/>
      <c r="K6" s="913"/>
      <c r="L6" s="913"/>
      <c r="M6" s="913"/>
      <c r="N6" s="913"/>
      <c r="O6" s="894"/>
      <c r="P6" s="894"/>
    </row>
    <row r="7" spans="1:16" ht="22.5" customHeight="1">
      <c r="A7" s="1121"/>
      <c r="B7" s="1027" t="s">
        <v>8</v>
      </c>
      <c r="C7" s="1031" t="s">
        <v>366</v>
      </c>
      <c r="D7" s="778"/>
      <c r="E7" s="761"/>
      <c r="F7" s="901"/>
      <c r="G7" s="901"/>
      <c r="H7" s="913"/>
      <c r="I7" s="913"/>
      <c r="J7" s="913"/>
      <c r="K7" s="913"/>
      <c r="L7" s="913"/>
      <c r="M7" s="913"/>
      <c r="N7" s="913"/>
      <c r="O7" s="894"/>
      <c r="P7" s="894"/>
    </row>
    <row r="8" spans="1:16" ht="15.75">
      <c r="A8" s="1121"/>
      <c r="B8" s="1027" t="s">
        <v>9</v>
      </c>
      <c r="C8" s="1032" t="s">
        <v>367</v>
      </c>
      <c r="D8" s="778"/>
      <c r="E8" s="761"/>
      <c r="F8" s="901"/>
      <c r="G8" s="901"/>
      <c r="H8" s="894"/>
      <c r="I8" s="894"/>
      <c r="J8" s="894"/>
      <c r="K8" s="894"/>
      <c r="L8" s="894"/>
      <c r="M8" s="894"/>
      <c r="N8" s="894"/>
      <c r="O8" s="894"/>
      <c r="P8" s="894"/>
    </row>
    <row r="9" spans="1:16" ht="36" customHeight="1">
      <c r="A9" s="1112" t="s">
        <v>10</v>
      </c>
      <c r="B9" s="1112"/>
      <c r="C9" s="1112"/>
      <c r="D9" s="1112"/>
      <c r="E9" s="1112" t="s">
        <v>11</v>
      </c>
      <c r="F9" s="1112"/>
      <c r="G9" s="1113" t="s">
        <v>12</v>
      </c>
      <c r="H9" s="1113"/>
      <c r="I9" s="1112" t="s">
        <v>13</v>
      </c>
      <c r="J9" s="1112"/>
      <c r="K9" s="1112"/>
      <c r="L9" s="1112"/>
      <c r="M9" s="1112"/>
      <c r="N9" s="1113" t="s">
        <v>14</v>
      </c>
      <c r="O9" s="1113"/>
      <c r="P9" s="1114" t="s">
        <v>15</v>
      </c>
    </row>
    <row r="10" spans="1:16" ht="66" customHeight="1">
      <c r="A10" s="769" t="s">
        <v>0</v>
      </c>
      <c r="B10" s="779" t="s">
        <v>23</v>
      </c>
      <c r="C10" s="780" t="s">
        <v>14</v>
      </c>
      <c r="D10" s="781" t="s">
        <v>24</v>
      </c>
      <c r="E10" s="782" t="s">
        <v>16</v>
      </c>
      <c r="F10" s="782" t="s">
        <v>17</v>
      </c>
      <c r="G10" s="872" t="s">
        <v>18</v>
      </c>
      <c r="H10" s="872" t="s">
        <v>19</v>
      </c>
      <c r="I10" s="783" t="s">
        <v>20</v>
      </c>
      <c r="J10" s="782" t="s">
        <v>741</v>
      </c>
      <c r="K10" s="782" t="s">
        <v>742</v>
      </c>
      <c r="L10" s="872" t="s">
        <v>26</v>
      </c>
      <c r="M10" s="872" t="s">
        <v>21</v>
      </c>
      <c r="N10" s="872" t="s">
        <v>3</v>
      </c>
      <c r="O10" s="872" t="s">
        <v>4</v>
      </c>
      <c r="P10" s="1114"/>
    </row>
    <row r="11" spans="1:16" ht="95.45" customHeight="1">
      <c r="A11" s="1033">
        <v>1</v>
      </c>
      <c r="B11" s="1034" t="s">
        <v>616</v>
      </c>
      <c r="C11" s="1035" t="s">
        <v>787</v>
      </c>
      <c r="D11" s="784">
        <v>10</v>
      </c>
      <c r="E11" s="785">
        <v>44701</v>
      </c>
      <c r="F11" s="785">
        <v>44742</v>
      </c>
      <c r="G11" s="771">
        <v>44713</v>
      </c>
      <c r="H11" s="771">
        <v>44742</v>
      </c>
      <c r="I11" s="786">
        <f>M11/K11</f>
        <v>1</v>
      </c>
      <c r="J11" s="787" t="s">
        <v>375</v>
      </c>
      <c r="K11" s="788">
        <v>1</v>
      </c>
      <c r="L11" s="935">
        <v>44742</v>
      </c>
      <c r="M11" s="946">
        <v>1</v>
      </c>
      <c r="N11" s="789" t="s">
        <v>232</v>
      </c>
      <c r="O11" s="789" t="s">
        <v>232</v>
      </c>
      <c r="P11" s="807" t="s">
        <v>232</v>
      </c>
    </row>
    <row r="12" spans="1:16" ht="64.150000000000006" customHeight="1">
      <c r="A12" s="1033">
        <v>2</v>
      </c>
      <c r="B12" s="1034" t="s">
        <v>617</v>
      </c>
      <c r="C12" s="1036" t="s">
        <v>743</v>
      </c>
      <c r="D12" s="784">
        <v>5</v>
      </c>
      <c r="E12" s="1037">
        <v>44835</v>
      </c>
      <c r="F12" s="1037">
        <v>44895</v>
      </c>
      <c r="G12" s="772">
        <v>44835</v>
      </c>
      <c r="H12" s="771">
        <v>44861</v>
      </c>
      <c r="I12" s="786">
        <f t="shared" ref="I12:I16" si="0">M12/K12</f>
        <v>1</v>
      </c>
      <c r="J12" s="787" t="s">
        <v>375</v>
      </c>
      <c r="K12" s="788">
        <v>1</v>
      </c>
      <c r="L12" s="935">
        <v>44861</v>
      </c>
      <c r="M12" s="946">
        <v>1</v>
      </c>
      <c r="N12" s="789" t="s">
        <v>232</v>
      </c>
      <c r="O12" s="789" t="s">
        <v>232</v>
      </c>
      <c r="P12" s="807"/>
    </row>
    <row r="13" spans="1:16" ht="138.6" customHeight="1">
      <c r="A13" s="1033">
        <v>3</v>
      </c>
      <c r="B13" s="1036" t="s">
        <v>368</v>
      </c>
      <c r="C13" s="1036" t="s">
        <v>369</v>
      </c>
      <c r="D13" s="784">
        <v>15</v>
      </c>
      <c r="E13" s="1037">
        <v>44896</v>
      </c>
      <c r="F13" s="1037">
        <v>44985</v>
      </c>
      <c r="G13" s="772">
        <v>44865</v>
      </c>
      <c r="H13" s="771"/>
      <c r="I13" s="786">
        <f t="shared" si="0"/>
        <v>0.5</v>
      </c>
      <c r="J13" s="787" t="s">
        <v>41</v>
      </c>
      <c r="K13" s="788">
        <v>100</v>
      </c>
      <c r="L13" s="935"/>
      <c r="M13" s="1038">
        <v>50</v>
      </c>
      <c r="N13" s="773"/>
      <c r="O13" s="773"/>
      <c r="P13" s="808" t="s">
        <v>788</v>
      </c>
    </row>
    <row r="14" spans="1:16" ht="69" customHeight="1">
      <c r="A14" s="1033">
        <v>4</v>
      </c>
      <c r="B14" s="1034" t="s">
        <v>370</v>
      </c>
      <c r="C14" s="1035" t="s">
        <v>789</v>
      </c>
      <c r="D14" s="784">
        <v>30</v>
      </c>
      <c r="E14" s="1037">
        <v>44986</v>
      </c>
      <c r="F14" s="1037">
        <v>45199</v>
      </c>
      <c r="G14" s="771"/>
      <c r="H14" s="771"/>
      <c r="I14" s="786">
        <f>M14/K14</f>
        <v>0</v>
      </c>
      <c r="J14" s="787" t="s">
        <v>41</v>
      </c>
      <c r="K14" s="788">
        <v>100</v>
      </c>
      <c r="L14" s="935"/>
      <c r="M14" s="946"/>
      <c r="N14" s="773"/>
      <c r="O14" s="773"/>
      <c r="P14" s="808"/>
    </row>
    <row r="15" spans="1:16" ht="82.9" customHeight="1">
      <c r="A15" s="1033">
        <v>5</v>
      </c>
      <c r="B15" s="1034" t="s">
        <v>371</v>
      </c>
      <c r="C15" s="1036" t="s">
        <v>372</v>
      </c>
      <c r="D15" s="784">
        <v>10</v>
      </c>
      <c r="E15" s="1037">
        <v>45200</v>
      </c>
      <c r="F15" s="1037">
        <v>45231</v>
      </c>
      <c r="G15" s="771"/>
      <c r="H15" s="771"/>
      <c r="I15" s="786">
        <f t="shared" si="0"/>
        <v>0</v>
      </c>
      <c r="J15" s="787" t="s">
        <v>41</v>
      </c>
      <c r="K15" s="788">
        <v>100</v>
      </c>
      <c r="L15" s="935"/>
      <c r="M15" s="946"/>
      <c r="N15" s="773"/>
      <c r="O15" s="773"/>
      <c r="P15" s="808"/>
    </row>
    <row r="16" spans="1:16" ht="81" customHeight="1">
      <c r="A16" s="1033">
        <v>6</v>
      </c>
      <c r="B16" s="1034" t="s">
        <v>373</v>
      </c>
      <c r="C16" s="1036" t="s">
        <v>374</v>
      </c>
      <c r="D16" s="784">
        <v>30</v>
      </c>
      <c r="E16" s="1037">
        <v>45261</v>
      </c>
      <c r="F16" s="1037">
        <v>45322</v>
      </c>
      <c r="G16" s="771"/>
      <c r="H16" s="771"/>
      <c r="I16" s="786">
        <f t="shared" si="0"/>
        <v>0</v>
      </c>
      <c r="J16" s="787" t="s">
        <v>41</v>
      </c>
      <c r="K16" s="788">
        <v>100</v>
      </c>
      <c r="L16" s="935"/>
      <c r="M16" s="950"/>
      <c r="N16" s="773"/>
      <c r="O16" s="773"/>
      <c r="P16" s="808"/>
    </row>
    <row r="17" spans="1:16" ht="18">
      <c r="A17" s="774"/>
      <c r="B17" s="790"/>
      <c r="C17" s="775"/>
      <c r="D17" s="791">
        <f>SUM(D11:D16)</f>
        <v>100</v>
      </c>
      <c r="E17" s="792"/>
      <c r="F17" s="792"/>
      <c r="G17" s="771"/>
      <c r="H17" s="771"/>
      <c r="I17" s="793"/>
      <c r="J17" s="794"/>
      <c r="K17" s="795"/>
      <c r="L17" s="935"/>
      <c r="M17" s="950"/>
      <c r="N17" s="773"/>
      <c r="O17" s="773"/>
      <c r="P17" s="796"/>
    </row>
    <row r="18" spans="1:16" ht="31.9" customHeight="1">
      <c r="A18" s="1115"/>
      <c r="B18" s="1117" t="s">
        <v>744</v>
      </c>
      <c r="C18" s="1119" t="s">
        <v>790</v>
      </c>
      <c r="D18" s="1119"/>
      <c r="E18" s="1119"/>
      <c r="F18" s="1119"/>
      <c r="G18" s="1119"/>
      <c r="H18" s="1119"/>
      <c r="I18" s="1119"/>
      <c r="J18" s="1119"/>
      <c r="K18" s="1119"/>
      <c r="L18" s="1119"/>
      <c r="M18" s="1119"/>
      <c r="N18" s="1119"/>
      <c r="O18" s="1119"/>
      <c r="P18" s="1119"/>
    </row>
    <row r="19" spans="1:16" ht="31.9" customHeight="1">
      <c r="A19" s="1116"/>
      <c r="B19" s="1118"/>
      <c r="C19" s="1119"/>
      <c r="D19" s="1119"/>
      <c r="E19" s="1119"/>
      <c r="F19" s="1119"/>
      <c r="G19" s="1119"/>
      <c r="H19" s="1119"/>
      <c r="I19" s="1119"/>
      <c r="J19" s="1119"/>
      <c r="K19" s="1119"/>
      <c r="L19" s="1119"/>
      <c r="M19" s="1119"/>
      <c r="N19" s="1119"/>
      <c r="O19" s="1119"/>
      <c r="P19" s="1119"/>
    </row>
    <row r="20" spans="1:16" ht="31.9" customHeight="1">
      <c r="A20" s="1116"/>
      <c r="B20" s="1118"/>
      <c r="C20" s="1119"/>
      <c r="D20" s="1119"/>
      <c r="E20" s="1119"/>
      <c r="F20" s="1119"/>
      <c r="G20" s="1119"/>
      <c r="H20" s="1119"/>
      <c r="I20" s="1119"/>
      <c r="J20" s="1119"/>
      <c r="K20" s="1119"/>
      <c r="L20" s="1119"/>
      <c r="M20" s="1119"/>
      <c r="N20" s="1119"/>
      <c r="O20" s="1119"/>
      <c r="P20" s="1119"/>
    </row>
    <row r="21" spans="1:16" ht="31.9" customHeight="1">
      <c r="A21" s="1116"/>
      <c r="B21" s="1118"/>
      <c r="C21" s="1119"/>
      <c r="D21" s="1119"/>
      <c r="E21" s="1119"/>
      <c r="F21" s="1119"/>
      <c r="G21" s="1119"/>
      <c r="H21" s="1119"/>
      <c r="I21" s="1119"/>
      <c r="J21" s="1119"/>
      <c r="K21" s="1119"/>
      <c r="L21" s="1119"/>
      <c r="M21" s="1119"/>
      <c r="N21" s="1119"/>
      <c r="O21" s="1119"/>
      <c r="P21" s="1119"/>
    </row>
    <row r="22" spans="1:16" ht="31.9" customHeight="1">
      <c r="A22" s="1116"/>
      <c r="B22" s="1118"/>
      <c r="C22" s="1119"/>
      <c r="D22" s="1119"/>
      <c r="E22" s="1119"/>
      <c r="F22" s="1119"/>
      <c r="G22" s="1119"/>
      <c r="H22" s="1119"/>
      <c r="I22" s="1119"/>
      <c r="J22" s="1119"/>
      <c r="K22" s="1119"/>
      <c r="L22" s="1119"/>
      <c r="M22" s="1119"/>
      <c r="N22" s="1119"/>
      <c r="O22" s="1119"/>
      <c r="P22" s="1119"/>
    </row>
    <row r="23" spans="1:16" ht="31.9" customHeight="1">
      <c r="A23" s="1116"/>
      <c r="B23" s="1118"/>
      <c r="C23" s="1119"/>
      <c r="D23" s="1119"/>
      <c r="E23" s="1119"/>
      <c r="F23" s="1119"/>
      <c r="G23" s="1119"/>
      <c r="H23" s="1119"/>
      <c r="I23" s="1119"/>
      <c r="J23" s="1119"/>
      <c r="K23" s="1119"/>
      <c r="L23" s="1119"/>
      <c r="M23" s="1119"/>
      <c r="N23" s="1119"/>
      <c r="O23" s="1119"/>
      <c r="P23" s="1119"/>
    </row>
    <row r="24" spans="1:16" ht="31.9" customHeight="1"/>
    <row r="25" spans="1:16" ht="31.9" customHeight="1"/>
    <row r="26" spans="1:16" ht="31.9" customHeight="1"/>
    <row r="27" spans="1:16" ht="31.9" customHeight="1"/>
    <row r="28" spans="1:16" ht="31.9" customHeight="1"/>
    <row r="29" spans="1:16" ht="31.9" customHeight="1"/>
    <row r="30" spans="1:16" ht="31.9" customHeight="1"/>
    <row r="31" spans="1:16" ht="31.9" customHeight="1"/>
    <row r="32" spans="1:16" ht="31.9" customHeight="1"/>
    <row r="33" ht="31.9" customHeight="1"/>
    <row r="34" ht="31.9" customHeight="1"/>
    <row r="35" ht="31.9" customHeight="1"/>
    <row r="36" ht="31.9" customHeight="1"/>
    <row r="37" ht="31.9" customHeight="1"/>
    <row r="38" ht="31.9" customHeight="1"/>
  </sheetData>
  <mergeCells count="12">
    <mergeCell ref="B1:D1"/>
    <mergeCell ref="A2:A8"/>
    <mergeCell ref="C5:E5"/>
    <mergeCell ref="A9:D9"/>
    <mergeCell ref="E9:F9"/>
    <mergeCell ref="I9:M9"/>
    <mergeCell ref="N9:O9"/>
    <mergeCell ref="P9:P10"/>
    <mergeCell ref="A18:A23"/>
    <mergeCell ref="B18:B23"/>
    <mergeCell ref="C18:P23"/>
    <mergeCell ref="G9:H9"/>
  </mergeCells>
  <pageMargins left="0.47244094488188981" right="0.19685039370078741" top="0.35433070866141736" bottom="0.35433070866141736" header="0" footer="0"/>
  <pageSetup paperSize="8" scale="74" fitToWidth="0" fitToHeight="0" orientation="landscape" r:id="rId1"/>
  <colBreaks count="1" manualBreakCount="1">
    <brk id="16" max="36" man="1"/>
  </col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E54B5-5E58-48C7-98A2-4CF92DAC03AC}">
  <sheetPr>
    <tabColor theme="8" tint="-0.249977111117893"/>
    <pageSetUpPr fitToPage="1"/>
  </sheetPr>
  <dimension ref="A1:P24"/>
  <sheetViews>
    <sheetView zoomScale="60" zoomScaleNormal="60" zoomScalePageLayoutView="80" workbookViewId="0">
      <selection activeCell="C2" sqref="C2"/>
    </sheetView>
  </sheetViews>
  <sheetFormatPr defaultColWidth="9.140625" defaultRowHeight="15"/>
  <cols>
    <col min="1" max="1" width="5" style="254" customWidth="1"/>
    <col min="2" max="2" width="25.5703125" style="255" customWidth="1"/>
    <col min="3" max="3" width="40.42578125" style="255" customWidth="1"/>
    <col min="4" max="4" width="21.85546875" style="256" customWidth="1"/>
    <col min="5" max="5" width="21" style="198" customWidth="1"/>
    <col min="6" max="8" width="16.28515625" style="198" customWidth="1"/>
    <col min="9" max="9" width="15.5703125" style="198" customWidth="1"/>
    <col min="10" max="11" width="14.140625" style="198" customWidth="1"/>
    <col min="12" max="12" width="16.28515625" style="198" customWidth="1"/>
    <col min="13" max="13" width="16.5703125" style="198" customWidth="1"/>
    <col min="14" max="14" width="23.42578125" style="198" customWidth="1"/>
    <col min="15" max="15" width="24.28515625" style="198" customWidth="1"/>
    <col min="16" max="16" width="27.42578125" style="198" customWidth="1"/>
    <col min="17" max="16384" width="9.140625" style="198"/>
  </cols>
  <sheetData>
    <row r="1" spans="1:16" ht="27" customHeight="1">
      <c r="A1" s="191"/>
      <c r="B1" s="192" t="s">
        <v>27</v>
      </c>
      <c r="C1" s="193"/>
      <c r="D1" s="194"/>
      <c r="E1" s="195" t="s">
        <v>28</v>
      </c>
      <c r="F1" s="193"/>
      <c r="G1" s="193"/>
      <c r="H1" s="196"/>
      <c r="I1" s="196"/>
      <c r="J1" s="196"/>
      <c r="K1" s="196"/>
      <c r="L1" s="196"/>
      <c r="M1" s="196"/>
      <c r="N1" s="196"/>
      <c r="O1" s="197"/>
      <c r="P1" s="197"/>
    </row>
    <row r="2" spans="1:16" s="204" customFormat="1" ht="15.75">
      <c r="A2" s="199"/>
      <c r="B2" s="200" t="s">
        <v>5</v>
      </c>
      <c r="C2" s="345" t="s">
        <v>726</v>
      </c>
      <c r="D2" s="202"/>
      <c r="E2" s="203"/>
      <c r="F2" s="193"/>
      <c r="G2" s="193"/>
      <c r="H2" s="196"/>
      <c r="I2" s="196"/>
      <c r="J2" s="196"/>
      <c r="K2" s="196"/>
      <c r="L2" s="196"/>
      <c r="M2" s="196"/>
      <c r="N2" s="196"/>
      <c r="O2" s="193"/>
      <c r="P2" s="193"/>
    </row>
    <row r="3" spans="1:16" s="204" customFormat="1" ht="18.75" customHeight="1">
      <c r="A3" s="199"/>
      <c r="B3" s="200" t="s">
        <v>6</v>
      </c>
      <c r="C3" s="205"/>
      <c r="D3" s="206"/>
      <c r="E3" s="207"/>
      <c r="F3" s="208"/>
      <c r="G3" s="207"/>
      <c r="H3" s="209"/>
      <c r="I3" s="210"/>
      <c r="J3" s="209"/>
      <c r="K3" s="209"/>
      <c r="L3" s="209"/>
      <c r="M3" s="196"/>
      <c r="N3" s="196"/>
      <c r="O3" s="193"/>
      <c r="P3" s="193"/>
    </row>
    <row r="4" spans="1:16" s="214" customFormat="1" ht="18.75">
      <c r="A4" s="199"/>
      <c r="B4" s="200" t="s">
        <v>50</v>
      </c>
      <c r="C4" s="205" t="s">
        <v>97</v>
      </c>
      <c r="D4" s="211"/>
      <c r="E4" s="193"/>
      <c r="F4" s="193"/>
      <c r="G4" s="193"/>
      <c r="H4" s="212"/>
      <c r="I4" s="213"/>
      <c r="J4" s="213"/>
      <c r="K4" s="213"/>
      <c r="L4" s="212"/>
      <c r="M4" s="213"/>
      <c r="N4" s="213"/>
      <c r="O4" s="213"/>
      <c r="P4" s="212"/>
    </row>
    <row r="5" spans="1:16" ht="22.5" customHeight="1">
      <c r="A5" s="215"/>
      <c r="B5" s="200" t="s">
        <v>22</v>
      </c>
      <c r="C5" s="205" t="s">
        <v>98</v>
      </c>
      <c r="D5" s="216"/>
      <c r="E5" s="205"/>
      <c r="F5" s="205"/>
      <c r="G5" s="205"/>
      <c r="H5" s="217"/>
      <c r="I5" s="196"/>
      <c r="J5" s="217"/>
      <c r="K5" s="217"/>
      <c r="L5" s="217"/>
      <c r="M5" s="217"/>
      <c r="N5" s="217"/>
      <c r="O5" s="197"/>
      <c r="P5" s="197"/>
    </row>
    <row r="6" spans="1:16" ht="22.5" customHeight="1">
      <c r="A6" s="215"/>
      <c r="B6" s="200" t="s">
        <v>51</v>
      </c>
      <c r="C6" s="205" t="s">
        <v>517</v>
      </c>
      <c r="D6" s="216"/>
      <c r="E6" s="205"/>
      <c r="F6" s="218"/>
      <c r="G6" s="205"/>
      <c r="H6" s="217"/>
      <c r="I6" s="196"/>
      <c r="J6" s="217"/>
      <c r="K6" s="217"/>
      <c r="L6" s="217"/>
      <c r="M6" s="217"/>
      <c r="N6" s="217"/>
      <c r="O6" s="197"/>
      <c r="P6" s="197"/>
    </row>
    <row r="7" spans="1:16" ht="22.5" customHeight="1">
      <c r="A7" s="215"/>
      <c r="B7" s="200" t="s">
        <v>8</v>
      </c>
      <c r="C7" s="219" t="s">
        <v>199</v>
      </c>
      <c r="D7" s="216"/>
      <c r="E7" s="205"/>
      <c r="F7" s="205"/>
      <c r="G7" s="205"/>
      <c r="H7" s="217"/>
      <c r="I7" s="217"/>
      <c r="J7" s="217"/>
      <c r="K7" s="217"/>
      <c r="L7" s="217"/>
      <c r="M7" s="217"/>
      <c r="N7" s="217"/>
      <c r="O7" s="197"/>
      <c r="P7" s="197"/>
    </row>
    <row r="8" spans="1:16" ht="16.5" thickBot="1">
      <c r="A8" s="215"/>
      <c r="B8" s="200" t="s">
        <v>9</v>
      </c>
      <c r="C8" s="220" t="s">
        <v>200</v>
      </c>
      <c r="D8" s="216"/>
      <c r="E8" s="205"/>
      <c r="F8" s="205"/>
      <c r="G8" s="205"/>
      <c r="H8" s="197"/>
      <c r="I8" s="197"/>
      <c r="J8" s="197"/>
      <c r="K8" s="197"/>
      <c r="L8" s="197"/>
      <c r="M8" s="197"/>
      <c r="N8" s="197"/>
      <c r="O8" s="197"/>
      <c r="P8" s="19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221" t="s">
        <v>0</v>
      </c>
      <c r="B10" s="222" t="s">
        <v>23</v>
      </c>
      <c r="C10" s="223" t="s">
        <v>14</v>
      </c>
      <c r="D10" s="224" t="s">
        <v>24</v>
      </c>
      <c r="E10" s="225" t="s">
        <v>16</v>
      </c>
      <c r="F10" s="226" t="s">
        <v>17</v>
      </c>
      <c r="G10" s="227" t="s">
        <v>18</v>
      </c>
      <c r="H10" s="228" t="s">
        <v>19</v>
      </c>
      <c r="I10" s="229" t="s">
        <v>20</v>
      </c>
      <c r="J10" s="230" t="s">
        <v>1</v>
      </c>
      <c r="K10" s="230" t="s">
        <v>2</v>
      </c>
      <c r="L10" s="231" t="s">
        <v>26</v>
      </c>
      <c r="M10" s="232" t="s">
        <v>21</v>
      </c>
      <c r="N10" s="233" t="s">
        <v>3</v>
      </c>
      <c r="O10" s="228" t="s">
        <v>4</v>
      </c>
      <c r="P10" s="1088"/>
    </row>
    <row r="11" spans="1:16" ht="75" customHeight="1">
      <c r="A11" s="234">
        <v>1</v>
      </c>
      <c r="B11" s="235" t="s">
        <v>376</v>
      </c>
      <c r="C11" s="236" t="s">
        <v>377</v>
      </c>
      <c r="D11" s="237">
        <v>10</v>
      </c>
      <c r="E11" s="499" t="s">
        <v>358</v>
      </c>
      <c r="F11" s="499" t="s">
        <v>235</v>
      </c>
      <c r="G11" s="732" t="s">
        <v>358</v>
      </c>
      <c r="H11" s="732">
        <v>44683</v>
      </c>
      <c r="I11" s="240">
        <f t="shared" ref="I11:I16" si="0">M11/K11</f>
        <v>1</v>
      </c>
      <c r="J11" s="241" t="s">
        <v>41</v>
      </c>
      <c r="K11" s="242">
        <v>100</v>
      </c>
      <c r="L11" s="735">
        <v>44683</v>
      </c>
      <c r="M11" s="736">
        <v>100</v>
      </c>
      <c r="N11" s="737"/>
      <c r="O11" s="737"/>
      <c r="P11" s="741" t="s">
        <v>592</v>
      </c>
    </row>
    <row r="12" spans="1:16" ht="75" customHeight="1">
      <c r="A12" s="244">
        <v>2</v>
      </c>
      <c r="B12" s="235" t="s">
        <v>378</v>
      </c>
      <c r="C12" s="236" t="s">
        <v>379</v>
      </c>
      <c r="D12" s="237">
        <v>10</v>
      </c>
      <c r="E12" s="499">
        <v>44684</v>
      </c>
      <c r="F12" s="499">
        <v>44788</v>
      </c>
      <c r="G12" s="732">
        <v>44684</v>
      </c>
      <c r="H12" s="732">
        <v>44773</v>
      </c>
      <c r="I12" s="247">
        <f t="shared" si="0"/>
        <v>1</v>
      </c>
      <c r="J12" s="241" t="s">
        <v>41</v>
      </c>
      <c r="K12" s="242">
        <v>100</v>
      </c>
      <c r="L12" s="734">
        <v>44773</v>
      </c>
      <c r="M12" s="738">
        <v>100</v>
      </c>
      <c r="N12" s="737"/>
      <c r="O12" s="737"/>
      <c r="P12" s="742"/>
    </row>
    <row r="13" spans="1:16" ht="75" customHeight="1">
      <c r="A13" s="244">
        <v>3</v>
      </c>
      <c r="B13" s="235" t="s">
        <v>380</v>
      </c>
      <c r="C13" s="236" t="s">
        <v>381</v>
      </c>
      <c r="D13" s="237">
        <v>20</v>
      </c>
      <c r="E13" s="499">
        <v>44684</v>
      </c>
      <c r="F13" s="499">
        <v>44788</v>
      </c>
      <c r="G13" s="732">
        <v>44684</v>
      </c>
      <c r="H13" s="732">
        <v>44773</v>
      </c>
      <c r="I13" s="247">
        <f t="shared" si="0"/>
        <v>1</v>
      </c>
      <c r="J13" s="241" t="s">
        <v>41</v>
      </c>
      <c r="K13" s="242">
        <v>100</v>
      </c>
      <c r="L13" s="734">
        <v>44773</v>
      </c>
      <c r="M13" s="738">
        <v>100</v>
      </c>
      <c r="N13" s="737"/>
      <c r="O13" s="737"/>
      <c r="P13" s="742"/>
    </row>
    <row r="14" spans="1:16" ht="75" customHeight="1">
      <c r="A14" s="244">
        <v>4</v>
      </c>
      <c r="B14" s="235" t="s">
        <v>382</v>
      </c>
      <c r="C14" s="236" t="s">
        <v>383</v>
      </c>
      <c r="D14" s="237">
        <v>30</v>
      </c>
      <c r="E14" s="499" t="s">
        <v>518</v>
      </c>
      <c r="F14" s="499">
        <v>44880</v>
      </c>
      <c r="G14" s="732">
        <v>44727</v>
      </c>
      <c r="H14" s="732"/>
      <c r="I14" s="247">
        <f t="shared" si="0"/>
        <v>0.8</v>
      </c>
      <c r="J14" s="241" t="s">
        <v>41</v>
      </c>
      <c r="K14" s="242">
        <v>100</v>
      </c>
      <c r="L14" s="734"/>
      <c r="M14" s="738">
        <v>80</v>
      </c>
      <c r="N14" s="737"/>
      <c r="O14" s="737"/>
      <c r="P14" s="741"/>
    </row>
    <row r="15" spans="1:16" ht="75" customHeight="1">
      <c r="A15" s="244">
        <v>5</v>
      </c>
      <c r="B15" s="235" t="s">
        <v>384</v>
      </c>
      <c r="C15" s="236" t="s">
        <v>385</v>
      </c>
      <c r="D15" s="237">
        <v>10</v>
      </c>
      <c r="E15" s="499" t="s">
        <v>520</v>
      </c>
      <c r="F15" s="499" t="s">
        <v>521</v>
      </c>
      <c r="G15" s="732"/>
      <c r="H15" s="733"/>
      <c r="I15" s="247">
        <f t="shared" si="0"/>
        <v>0</v>
      </c>
      <c r="J15" s="241" t="s">
        <v>41</v>
      </c>
      <c r="K15" s="242">
        <v>100</v>
      </c>
      <c r="L15" s="740"/>
      <c r="M15" s="738"/>
      <c r="N15" s="737"/>
      <c r="O15" s="737"/>
      <c r="P15" s="739"/>
    </row>
    <row r="16" spans="1:16" ht="75" customHeight="1">
      <c r="A16" s="244">
        <v>6</v>
      </c>
      <c r="B16" s="235" t="s">
        <v>386</v>
      </c>
      <c r="C16" s="236" t="s">
        <v>387</v>
      </c>
      <c r="D16" s="237">
        <v>20</v>
      </c>
      <c r="E16" s="499" t="s">
        <v>520</v>
      </c>
      <c r="F16" s="499" t="s">
        <v>521</v>
      </c>
      <c r="G16" s="732"/>
      <c r="H16" s="733"/>
      <c r="I16" s="247">
        <f t="shared" si="0"/>
        <v>0</v>
      </c>
      <c r="J16" s="241" t="s">
        <v>41</v>
      </c>
      <c r="K16" s="242">
        <v>100</v>
      </c>
      <c r="L16" s="740"/>
      <c r="M16" s="738"/>
      <c r="N16" s="737"/>
      <c r="O16" s="737"/>
      <c r="P16" s="739"/>
    </row>
    <row r="17" spans="1:16" ht="75" customHeight="1">
      <c r="A17" s="244"/>
      <c r="B17" s="235"/>
      <c r="C17" s="236"/>
      <c r="D17" s="237"/>
      <c r="E17" s="238"/>
      <c r="F17" s="238"/>
      <c r="G17" s="239"/>
      <c r="H17" s="249"/>
      <c r="I17" s="247"/>
      <c r="J17" s="241"/>
      <c r="K17" s="242"/>
      <c r="L17" s="249"/>
      <c r="M17" s="252"/>
      <c r="N17" s="243"/>
      <c r="O17" s="243"/>
      <c r="P17" s="253"/>
    </row>
    <row r="18" spans="1:16" ht="75" customHeight="1">
      <c r="A18" s="244"/>
      <c r="B18" s="250"/>
      <c r="C18" s="246"/>
      <c r="D18" s="237"/>
      <c r="E18" s="238"/>
      <c r="F18" s="238"/>
      <c r="G18" s="239"/>
      <c r="H18" s="249"/>
      <c r="I18" s="247"/>
      <c r="J18" s="248"/>
      <c r="K18" s="251"/>
      <c r="L18" s="249"/>
      <c r="M18" s="252"/>
      <c r="N18" s="252"/>
      <c r="O18" s="252"/>
      <c r="P18" s="253"/>
    </row>
    <row r="19" spans="1:16" ht="75" customHeight="1">
      <c r="A19" s="244"/>
      <c r="B19" s="250"/>
      <c r="C19" s="246"/>
      <c r="D19" s="237"/>
      <c r="E19" s="238"/>
      <c r="F19" s="238"/>
      <c r="G19" s="239"/>
      <c r="H19" s="249"/>
      <c r="I19" s="247"/>
      <c r="J19" s="248"/>
      <c r="K19" s="251"/>
      <c r="L19" s="249"/>
      <c r="M19" s="252"/>
      <c r="N19" s="252"/>
      <c r="O19" s="252"/>
      <c r="P19" s="253"/>
    </row>
    <row r="20" spans="1:16" ht="75" customHeight="1">
      <c r="A20" s="244"/>
      <c r="B20" s="250"/>
      <c r="C20" s="246"/>
      <c r="D20" s="237"/>
      <c r="E20" s="238"/>
      <c r="F20" s="238"/>
      <c r="G20" s="239"/>
      <c r="H20" s="249"/>
      <c r="I20" s="247"/>
      <c r="J20" s="248"/>
      <c r="K20" s="251"/>
      <c r="L20" s="249"/>
      <c r="M20" s="252"/>
      <c r="N20" s="252"/>
      <c r="O20" s="252"/>
      <c r="P20" s="253"/>
    </row>
    <row r="21" spans="1:16" ht="75" customHeight="1">
      <c r="A21" s="244"/>
      <c r="B21" s="250"/>
      <c r="C21" s="246"/>
      <c r="D21" s="237"/>
      <c r="E21" s="238"/>
      <c r="F21" s="238"/>
      <c r="G21" s="239"/>
      <c r="H21" s="249"/>
      <c r="I21" s="247"/>
      <c r="J21" s="248"/>
      <c r="K21" s="251"/>
      <c r="L21" s="249"/>
      <c r="M21" s="252"/>
      <c r="N21" s="252"/>
      <c r="O21" s="252"/>
      <c r="P21" s="253"/>
    </row>
    <row r="22" spans="1:16" ht="75" customHeight="1">
      <c r="A22" s="244"/>
      <c r="B22" s="250"/>
      <c r="C22" s="246"/>
      <c r="D22" s="237"/>
      <c r="E22" s="238"/>
      <c r="F22" s="238"/>
      <c r="G22" s="239"/>
      <c r="H22" s="249"/>
      <c r="I22" s="247"/>
      <c r="J22" s="248"/>
      <c r="K22" s="251"/>
      <c r="L22" s="249"/>
      <c r="M22" s="252"/>
      <c r="N22" s="252"/>
      <c r="O22" s="252"/>
      <c r="P22" s="253"/>
    </row>
    <row r="23" spans="1:16" ht="100.5" customHeight="1">
      <c r="A23" s="244"/>
      <c r="B23" s="250"/>
      <c r="C23" s="246"/>
      <c r="D23" s="237"/>
      <c r="E23" s="238"/>
      <c r="F23" s="238"/>
      <c r="G23" s="239"/>
      <c r="H23" s="249"/>
      <c r="I23" s="247"/>
      <c r="J23" s="248"/>
      <c r="K23" s="251"/>
      <c r="L23" s="249"/>
      <c r="M23" s="252"/>
      <c r="N23" s="252"/>
      <c r="O23" s="252"/>
      <c r="P23" s="253"/>
    </row>
    <row r="24" spans="1:16">
      <c r="D24" s="256">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verticalDpi="4294967295"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3D0A1-24DA-4A36-968D-243A115F81E8}">
  <sheetPr>
    <tabColor theme="8" tint="-0.249977111117893"/>
    <pageSetUpPr fitToPage="1"/>
  </sheetPr>
  <dimension ref="A1:P18"/>
  <sheetViews>
    <sheetView view="pageBreakPreview" zoomScale="60" zoomScaleNormal="50" workbookViewId="0">
      <selection activeCell="C2" sqref="C2"/>
    </sheetView>
  </sheetViews>
  <sheetFormatPr defaultRowHeight="15"/>
  <cols>
    <col min="1" max="1" width="5" style="887" customWidth="1"/>
    <col min="2" max="2" width="25.5703125" style="887" customWidth="1"/>
    <col min="3" max="3" width="40.42578125" style="887" customWidth="1"/>
    <col min="4" max="4" width="21.85546875" style="887" customWidth="1"/>
    <col min="5" max="5" width="21" style="887" customWidth="1"/>
    <col min="6" max="8" width="16.28515625" style="887" customWidth="1"/>
    <col min="9" max="9" width="15.5703125" style="887" customWidth="1"/>
    <col min="10" max="11" width="14.140625" style="887" customWidth="1"/>
    <col min="12" max="12" width="16.28515625" style="887" customWidth="1"/>
    <col min="13" max="13" width="16.5703125" style="887" customWidth="1"/>
    <col min="14" max="14" width="31.28515625" style="887" customWidth="1"/>
    <col min="15" max="15" width="39" style="887" customWidth="1"/>
    <col min="16" max="16" width="53.5703125" style="887" customWidth="1"/>
    <col min="17" max="16384" width="9.140625" style="887"/>
  </cols>
  <sheetData>
    <row r="1" spans="1:16" ht="19.5">
      <c r="A1" s="888"/>
      <c r="B1" s="889" t="s">
        <v>27</v>
      </c>
      <c r="C1" s="890"/>
      <c r="D1" s="891"/>
      <c r="E1" s="892" t="s">
        <v>28</v>
      </c>
      <c r="F1" s="890"/>
      <c r="G1" s="890"/>
      <c r="H1" s="893"/>
      <c r="I1" s="893"/>
      <c r="J1" s="893"/>
      <c r="K1" s="893"/>
      <c r="L1" s="893"/>
      <c r="M1" s="893"/>
      <c r="N1" s="893"/>
      <c r="O1" s="894"/>
      <c r="P1" s="894"/>
    </row>
    <row r="2" spans="1:16" ht="15.75">
      <c r="A2" s="896"/>
      <c r="B2" s="897" t="s">
        <v>5</v>
      </c>
      <c r="C2" s="978">
        <v>44864</v>
      </c>
      <c r="D2" s="898"/>
      <c r="E2" s="899"/>
      <c r="F2" s="890"/>
      <c r="G2" s="890"/>
      <c r="H2" s="893"/>
      <c r="I2" s="893"/>
      <c r="J2" s="893"/>
      <c r="K2" s="893"/>
      <c r="L2" s="893"/>
      <c r="M2" s="893"/>
      <c r="N2" s="893"/>
      <c r="O2" s="890"/>
      <c r="P2" s="890"/>
    </row>
    <row r="3" spans="1:16" ht="15.75">
      <c r="A3" s="896"/>
      <c r="B3" s="897" t="s">
        <v>6</v>
      </c>
      <c r="C3" s="901"/>
      <c r="D3" s="902"/>
      <c r="E3" s="903"/>
      <c r="F3" s="904"/>
      <c r="G3" s="903"/>
      <c r="H3" s="905"/>
      <c r="I3" s="906"/>
      <c r="J3" s="905"/>
      <c r="K3" s="905"/>
      <c r="L3" s="905"/>
      <c r="M3" s="893"/>
      <c r="N3" s="893"/>
      <c r="O3" s="890"/>
      <c r="P3" s="890"/>
    </row>
    <row r="4" spans="1:16" ht="15.75">
      <c r="A4" s="896"/>
      <c r="B4" s="897" t="s">
        <v>50</v>
      </c>
      <c r="C4" s="901" t="s">
        <v>38</v>
      </c>
      <c r="D4" s="907"/>
      <c r="E4" s="890"/>
      <c r="F4" s="890"/>
      <c r="G4" s="890"/>
      <c r="H4" s="908"/>
      <c r="I4" s="909"/>
      <c r="J4" s="909"/>
      <c r="K4" s="909"/>
      <c r="L4" s="908"/>
      <c r="M4" s="909"/>
      <c r="N4" s="909"/>
      <c r="O4" s="909"/>
      <c r="P4" s="908"/>
    </row>
    <row r="5" spans="1:16" ht="15.75">
      <c r="A5" s="911"/>
      <c r="B5" s="897" t="s">
        <v>22</v>
      </c>
      <c r="C5" s="901" t="s">
        <v>99</v>
      </c>
      <c r="D5" s="912"/>
      <c r="E5" s="901"/>
      <c r="F5" s="901"/>
      <c r="G5" s="901"/>
      <c r="H5" s="913"/>
      <c r="I5" s="893"/>
      <c r="J5" s="913"/>
      <c r="K5" s="913"/>
      <c r="L5" s="913"/>
      <c r="M5" s="913"/>
      <c r="N5" s="913"/>
      <c r="O5" s="894"/>
      <c r="P5" s="894"/>
    </row>
    <row r="6" spans="1:16" ht="15.75">
      <c r="A6" s="911"/>
      <c r="B6" s="897" t="s">
        <v>51</v>
      </c>
      <c r="C6" s="901" t="s">
        <v>104</v>
      </c>
      <c r="D6" s="912"/>
      <c r="E6" s="901"/>
      <c r="F6" s="914"/>
      <c r="G6" s="901"/>
      <c r="H6" s="913"/>
      <c r="I6" s="893"/>
      <c r="J6" s="913"/>
      <c r="K6" s="913"/>
      <c r="L6" s="913"/>
      <c r="M6" s="913"/>
      <c r="N6" s="913"/>
      <c r="O6" s="894"/>
      <c r="P6" s="894"/>
    </row>
    <row r="7" spans="1:16" ht="15.75">
      <c r="A7" s="911"/>
      <c r="B7" s="897" t="s">
        <v>8</v>
      </c>
      <c r="C7" s="915"/>
      <c r="D7" s="912"/>
      <c r="E7" s="901"/>
      <c r="F7" s="901"/>
      <c r="G7" s="901"/>
      <c r="H7" s="913"/>
      <c r="I7" s="913"/>
      <c r="J7" s="913"/>
      <c r="K7" s="913"/>
      <c r="L7" s="913"/>
      <c r="M7" s="913"/>
      <c r="N7" s="913"/>
      <c r="O7" s="894"/>
      <c r="P7" s="894"/>
    </row>
    <row r="8" spans="1:16" ht="16.5" thickBot="1">
      <c r="A8" s="911"/>
      <c r="B8" s="897" t="s">
        <v>9</v>
      </c>
      <c r="C8" s="916"/>
      <c r="D8" s="912"/>
      <c r="E8" s="901"/>
      <c r="F8" s="901"/>
      <c r="G8" s="901"/>
      <c r="H8" s="894"/>
      <c r="I8" s="894"/>
      <c r="J8" s="894"/>
      <c r="K8" s="894"/>
      <c r="L8" s="894"/>
      <c r="M8" s="894"/>
      <c r="N8" s="894"/>
      <c r="O8" s="894"/>
      <c r="P8" s="894"/>
    </row>
    <row r="9" spans="1:16">
      <c r="A9" s="1082" t="s">
        <v>10</v>
      </c>
      <c r="B9" s="1083"/>
      <c r="C9" s="1083"/>
      <c r="D9" s="1084"/>
      <c r="E9" s="1083" t="s">
        <v>11</v>
      </c>
      <c r="F9" s="1083"/>
      <c r="G9" s="1085" t="s">
        <v>12</v>
      </c>
      <c r="H9" s="1086"/>
      <c r="I9" s="1082" t="s">
        <v>13</v>
      </c>
      <c r="J9" s="1083"/>
      <c r="K9" s="1083"/>
      <c r="L9" s="1083"/>
      <c r="M9" s="1084"/>
      <c r="N9" s="1086" t="s">
        <v>14</v>
      </c>
      <c r="O9" s="1086"/>
      <c r="P9" s="1087" t="s">
        <v>15</v>
      </c>
    </row>
    <row r="10" spans="1:16" ht="60.75" thickBot="1">
      <c r="A10" s="917" t="s">
        <v>0</v>
      </c>
      <c r="B10" s="918" t="s">
        <v>23</v>
      </c>
      <c r="C10" s="919" t="s">
        <v>14</v>
      </c>
      <c r="D10" s="920" t="s">
        <v>24</v>
      </c>
      <c r="E10" s="921" t="s">
        <v>16</v>
      </c>
      <c r="F10" s="922" t="s">
        <v>17</v>
      </c>
      <c r="G10" s="923" t="s">
        <v>18</v>
      </c>
      <c r="H10" s="924" t="s">
        <v>19</v>
      </c>
      <c r="I10" s="925" t="s">
        <v>20</v>
      </c>
      <c r="J10" s="926" t="s">
        <v>1</v>
      </c>
      <c r="K10" s="926" t="s">
        <v>2</v>
      </c>
      <c r="L10" s="927" t="s">
        <v>26</v>
      </c>
      <c r="M10" s="928" t="s">
        <v>21</v>
      </c>
      <c r="N10" s="929" t="s">
        <v>3</v>
      </c>
      <c r="O10" s="924" t="s">
        <v>4</v>
      </c>
      <c r="P10" s="1088"/>
    </row>
    <row r="11" spans="1:16" ht="75.75" customHeight="1">
      <c r="A11" s="930">
        <v>1</v>
      </c>
      <c r="B11" s="931" t="s">
        <v>101</v>
      </c>
      <c r="C11" s="932" t="s">
        <v>240</v>
      </c>
      <c r="D11" s="933">
        <v>20</v>
      </c>
      <c r="E11" s="934">
        <v>44256</v>
      </c>
      <c r="F11" s="934" t="s">
        <v>89</v>
      </c>
      <c r="G11" s="935">
        <v>44256</v>
      </c>
      <c r="H11" s="935">
        <v>44669</v>
      </c>
      <c r="I11" s="936">
        <v>1</v>
      </c>
      <c r="J11" s="937" t="s">
        <v>41</v>
      </c>
      <c r="K11" s="938">
        <v>100</v>
      </c>
      <c r="L11" s="939">
        <v>44669</v>
      </c>
      <c r="M11" s="984">
        <v>100</v>
      </c>
      <c r="N11" s="981" t="s">
        <v>241</v>
      </c>
      <c r="O11" s="981" t="s">
        <v>242</v>
      </c>
      <c r="P11" s="941"/>
    </row>
    <row r="12" spans="1:16" ht="165.75" customHeight="1">
      <c r="A12" s="942">
        <v>2</v>
      </c>
      <c r="B12" s="931" t="s">
        <v>102</v>
      </c>
      <c r="C12" s="932" t="s">
        <v>776</v>
      </c>
      <c r="D12" s="933">
        <v>20</v>
      </c>
      <c r="E12" s="934" t="s">
        <v>43</v>
      </c>
      <c r="F12" s="934" t="s">
        <v>44</v>
      </c>
      <c r="G12" s="935">
        <v>44568</v>
      </c>
      <c r="H12" s="935">
        <v>44662</v>
      </c>
      <c r="I12" s="945">
        <f t="shared" ref="I12" si="0">M12/K12</f>
        <v>1</v>
      </c>
      <c r="J12" s="937" t="s">
        <v>41</v>
      </c>
      <c r="K12" s="938">
        <v>100</v>
      </c>
      <c r="L12" s="935">
        <v>44568</v>
      </c>
      <c r="M12" s="983">
        <v>100</v>
      </c>
      <c r="N12" s="986" t="s">
        <v>723</v>
      </c>
      <c r="O12" s="986" t="s">
        <v>589</v>
      </c>
      <c r="P12" s="947"/>
    </row>
    <row r="13" spans="1:16" ht="182.25" customHeight="1">
      <c r="A13" s="942">
        <v>3</v>
      </c>
      <c r="B13" s="931" t="s">
        <v>103</v>
      </c>
      <c r="C13" s="931" t="s">
        <v>100</v>
      </c>
      <c r="D13" s="933">
        <v>5</v>
      </c>
      <c r="E13" s="934" t="s">
        <v>96</v>
      </c>
      <c r="F13" s="934" t="s">
        <v>63</v>
      </c>
      <c r="G13" s="982">
        <v>44720</v>
      </c>
      <c r="H13" s="935"/>
      <c r="I13" s="1005">
        <v>1</v>
      </c>
      <c r="J13" s="937" t="s">
        <v>41</v>
      </c>
      <c r="K13" s="938">
        <v>100</v>
      </c>
      <c r="L13" s="982">
        <v>44720</v>
      </c>
      <c r="M13" s="983">
        <v>100</v>
      </c>
      <c r="N13" s="941"/>
      <c r="O13" s="941"/>
      <c r="P13" s="985" t="s">
        <v>777</v>
      </c>
    </row>
    <row r="14" spans="1:16" ht="180" customHeight="1">
      <c r="A14" s="942">
        <v>4</v>
      </c>
      <c r="B14" s="931" t="s">
        <v>778</v>
      </c>
      <c r="C14" s="932" t="s">
        <v>779</v>
      </c>
      <c r="D14" s="933">
        <v>5</v>
      </c>
      <c r="E14" s="934" t="s">
        <v>66</v>
      </c>
      <c r="F14" s="934" t="s">
        <v>33</v>
      </c>
      <c r="G14" s="935"/>
      <c r="H14" s="935"/>
      <c r="I14" s="945">
        <v>0</v>
      </c>
      <c r="J14" s="937" t="s">
        <v>41</v>
      </c>
      <c r="K14" s="938">
        <v>100</v>
      </c>
      <c r="L14" s="935"/>
      <c r="M14" s="946"/>
      <c r="N14" s="986" t="s">
        <v>747</v>
      </c>
      <c r="O14" s="986" t="s">
        <v>748</v>
      </c>
      <c r="P14" s="947"/>
    </row>
    <row r="15" spans="1:16" ht="66" customHeight="1">
      <c r="A15" s="942">
        <v>5</v>
      </c>
      <c r="B15" s="931" t="s">
        <v>106</v>
      </c>
      <c r="C15" s="932" t="s">
        <v>105</v>
      </c>
      <c r="D15" s="933">
        <v>20</v>
      </c>
      <c r="E15" s="934">
        <v>44256</v>
      </c>
      <c r="F15" s="934" t="s">
        <v>89</v>
      </c>
      <c r="G15" s="935" t="s">
        <v>243</v>
      </c>
      <c r="H15" s="948">
        <v>44630</v>
      </c>
      <c r="I15" s="945">
        <v>1</v>
      </c>
      <c r="J15" s="937" t="s">
        <v>41</v>
      </c>
      <c r="K15" s="938">
        <v>100</v>
      </c>
      <c r="L15" s="948">
        <v>44630</v>
      </c>
      <c r="M15" s="980">
        <v>100</v>
      </c>
      <c r="N15" s="981" t="s">
        <v>241</v>
      </c>
      <c r="O15" s="981" t="s">
        <v>576</v>
      </c>
      <c r="P15" s="947"/>
    </row>
    <row r="16" spans="1:16" ht="163.5" customHeight="1">
      <c r="A16" s="942">
        <v>6</v>
      </c>
      <c r="B16" s="931" t="s">
        <v>107</v>
      </c>
      <c r="C16" s="932" t="s">
        <v>110</v>
      </c>
      <c r="D16" s="933">
        <v>10</v>
      </c>
      <c r="E16" s="934">
        <v>44562</v>
      </c>
      <c r="F16" s="934" t="s">
        <v>89</v>
      </c>
      <c r="G16" s="935" t="s">
        <v>244</v>
      </c>
      <c r="H16" s="982" t="s">
        <v>89</v>
      </c>
      <c r="I16" s="945">
        <v>1</v>
      </c>
      <c r="J16" s="937" t="s">
        <v>41</v>
      </c>
      <c r="K16" s="938">
        <v>100</v>
      </c>
      <c r="L16" s="987">
        <v>44651</v>
      </c>
      <c r="M16" s="988">
        <v>100</v>
      </c>
      <c r="N16" s="941"/>
      <c r="O16" s="941"/>
      <c r="P16" s="989" t="s">
        <v>780</v>
      </c>
    </row>
    <row r="17" spans="1:16" ht="101.25" customHeight="1">
      <c r="A17" s="942">
        <v>7</v>
      </c>
      <c r="B17" s="949" t="s">
        <v>108</v>
      </c>
      <c r="C17" s="932" t="s">
        <v>781</v>
      </c>
      <c r="D17" s="933">
        <v>5</v>
      </c>
      <c r="E17" s="934" t="s">
        <v>82</v>
      </c>
      <c r="F17" s="934" t="s">
        <v>44</v>
      </c>
      <c r="G17" s="935" t="s">
        <v>82</v>
      </c>
      <c r="H17" s="982">
        <v>23923</v>
      </c>
      <c r="I17" s="945">
        <v>1</v>
      </c>
      <c r="J17" s="937" t="s">
        <v>41</v>
      </c>
      <c r="K17" s="938">
        <v>100</v>
      </c>
      <c r="L17" s="987">
        <v>44742</v>
      </c>
      <c r="M17" s="988">
        <v>100</v>
      </c>
      <c r="N17" s="952"/>
      <c r="O17" s="950"/>
      <c r="P17" s="1026" t="s">
        <v>782</v>
      </c>
    </row>
    <row r="18" spans="1:16" ht="84" customHeight="1">
      <c r="A18" s="942">
        <v>8</v>
      </c>
      <c r="B18" s="949" t="s">
        <v>109</v>
      </c>
      <c r="C18" s="944"/>
      <c r="D18" s="933">
        <v>15</v>
      </c>
      <c r="E18" s="934" t="s">
        <v>231</v>
      </c>
      <c r="F18" s="934" t="s">
        <v>44</v>
      </c>
      <c r="G18" s="935" t="s">
        <v>231</v>
      </c>
      <c r="H18" s="987">
        <v>44658</v>
      </c>
      <c r="I18" s="945">
        <v>1</v>
      </c>
      <c r="J18" s="937" t="s">
        <v>41</v>
      </c>
      <c r="K18" s="938">
        <v>100</v>
      </c>
      <c r="L18" s="987">
        <v>44658</v>
      </c>
      <c r="M18" s="988">
        <v>100</v>
      </c>
      <c r="N18" s="950"/>
      <c r="O18" s="950"/>
      <c r="P18" s="990" t="s">
        <v>590</v>
      </c>
    </row>
  </sheetData>
  <mergeCells count="6">
    <mergeCell ref="P9:P10"/>
    <mergeCell ref="A9:D9"/>
    <mergeCell ref="E9:F9"/>
    <mergeCell ref="G9:H9"/>
    <mergeCell ref="I9:M9"/>
    <mergeCell ref="N9:O9"/>
  </mergeCells>
  <pageMargins left="0.25" right="0.25" top="0.75" bottom="0.75" header="0.3" footer="0.3"/>
  <pageSetup paperSize="9" scale="39" fitToHeight="0" orientation="landscape"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5AC48-9DD8-41B3-BE8D-32C169688E64}">
  <sheetPr codeName="Sheet21">
    <tabColor theme="8" tint="-0.249977111117893"/>
    <pageSetUpPr fitToPage="1"/>
  </sheetPr>
  <dimension ref="A1:P24"/>
  <sheetViews>
    <sheetView zoomScale="60" zoomScaleNormal="60" zoomScalePageLayoutView="80" workbookViewId="0">
      <selection activeCell="C2" sqref="C2"/>
    </sheetView>
  </sheetViews>
  <sheetFormatPr defaultColWidth="9.140625" defaultRowHeight="15"/>
  <cols>
    <col min="1" max="1" width="5" style="70" customWidth="1"/>
    <col min="2" max="2" width="25.5703125" style="71" customWidth="1"/>
    <col min="3" max="3" width="40.42578125" style="71" customWidth="1"/>
    <col min="4" max="4" width="21.85546875" style="72" customWidth="1"/>
    <col min="5" max="5" width="21" style="8" customWidth="1"/>
    <col min="6" max="8" width="16.28515625" style="8" customWidth="1"/>
    <col min="9" max="9" width="15.5703125" style="8" customWidth="1"/>
    <col min="10" max="11" width="14.140625" style="8" customWidth="1"/>
    <col min="12" max="12" width="16.28515625" style="8" customWidth="1"/>
    <col min="13" max="13" width="16.5703125" style="8" customWidth="1"/>
    <col min="14" max="14" width="23.42578125" style="8" customWidth="1"/>
    <col min="15" max="15" width="24.28515625" style="8" customWidth="1"/>
    <col min="16" max="16" width="27.42578125" style="8" customWidth="1"/>
    <col min="17" max="16384" width="9.140625" style="8"/>
  </cols>
  <sheetData>
    <row r="1" spans="1:16" ht="27" customHeight="1">
      <c r="A1" s="1"/>
      <c r="B1" s="2" t="s">
        <v>27</v>
      </c>
      <c r="C1" s="3"/>
      <c r="D1" s="4"/>
      <c r="E1" s="5" t="s">
        <v>28</v>
      </c>
      <c r="F1" s="3"/>
      <c r="G1" s="3"/>
      <c r="H1" s="6"/>
      <c r="I1" s="6"/>
      <c r="J1" s="6"/>
      <c r="K1" s="6"/>
      <c r="L1" s="6"/>
      <c r="M1" s="6"/>
      <c r="N1" s="6"/>
      <c r="O1" s="7"/>
      <c r="P1" s="7"/>
    </row>
    <row r="2" spans="1:16" s="14" customFormat="1" ht="15.75">
      <c r="A2" s="9"/>
      <c r="B2" s="10" t="s">
        <v>5</v>
      </c>
      <c r="C2" s="820" t="s">
        <v>751</v>
      </c>
      <c r="D2" s="12"/>
      <c r="E2" s="13"/>
      <c r="F2" s="3"/>
      <c r="G2" s="3"/>
      <c r="H2" s="6"/>
      <c r="I2" s="6"/>
      <c r="J2" s="6"/>
      <c r="K2" s="6"/>
      <c r="L2" s="6"/>
      <c r="M2" s="6"/>
      <c r="N2" s="6"/>
      <c r="O2" s="3"/>
      <c r="P2" s="3"/>
    </row>
    <row r="3" spans="1:16" s="14" customFormat="1" ht="18.75" customHeight="1">
      <c r="A3" s="9"/>
      <c r="B3" s="10" t="s">
        <v>6</v>
      </c>
      <c r="C3" s="7"/>
      <c r="D3" s="16"/>
      <c r="E3" s="17"/>
      <c r="F3" s="18"/>
      <c r="G3" s="17"/>
      <c r="H3" s="19"/>
      <c r="I3" s="20"/>
      <c r="J3" s="19"/>
      <c r="K3" s="19"/>
      <c r="L3" s="19"/>
      <c r="M3" s="6"/>
      <c r="N3" s="6"/>
      <c r="O3" s="3"/>
      <c r="P3" s="3"/>
    </row>
    <row r="4" spans="1:16" s="24" customFormat="1" ht="18.75">
      <c r="A4" s="9"/>
      <c r="B4" s="10" t="s">
        <v>50</v>
      </c>
      <c r="C4" s="7" t="s">
        <v>111</v>
      </c>
      <c r="D4" s="21"/>
      <c r="E4" s="3"/>
      <c r="F4" s="3"/>
      <c r="G4" s="3"/>
      <c r="H4" s="22"/>
      <c r="I4" s="23"/>
      <c r="J4" s="23"/>
      <c r="K4" s="23"/>
      <c r="L4" s="22"/>
      <c r="M4" s="23"/>
      <c r="N4" s="23"/>
      <c r="O4" s="23"/>
      <c r="P4" s="22"/>
    </row>
    <row r="5" spans="1:16" ht="22.5" customHeight="1">
      <c r="A5" s="25"/>
      <c r="B5" s="10" t="s">
        <v>22</v>
      </c>
      <c r="C5" s="7" t="s">
        <v>112</v>
      </c>
      <c r="D5" s="26"/>
      <c r="E5" s="15"/>
      <c r="F5" s="15"/>
      <c r="G5" s="15"/>
      <c r="H5" s="27"/>
      <c r="I5" s="6"/>
      <c r="J5" s="27"/>
      <c r="K5" s="27"/>
      <c r="L5" s="27"/>
      <c r="M5" s="27"/>
      <c r="N5" s="27"/>
      <c r="O5" s="7"/>
      <c r="P5" s="7"/>
    </row>
    <row r="6" spans="1:16" ht="22.5" customHeight="1">
      <c r="A6" s="25"/>
      <c r="B6" s="10" t="s">
        <v>51</v>
      </c>
      <c r="C6" s="7" t="s">
        <v>113</v>
      </c>
      <c r="D6" s="26"/>
      <c r="E6" s="15"/>
      <c r="F6" s="28"/>
      <c r="G6" s="15"/>
      <c r="H6" s="27"/>
      <c r="I6" s="6"/>
      <c r="J6" s="27"/>
      <c r="K6" s="27"/>
      <c r="L6" s="27"/>
      <c r="M6" s="27"/>
      <c r="N6" s="27"/>
      <c r="O6" s="7"/>
      <c r="P6" s="7"/>
    </row>
    <row r="7" spans="1:16" ht="22.5" customHeight="1">
      <c r="A7" s="25"/>
      <c r="B7" s="10" t="s">
        <v>8</v>
      </c>
      <c r="C7" s="29"/>
      <c r="D7" s="26"/>
      <c r="E7" s="15"/>
      <c r="F7" s="15"/>
      <c r="G7" s="15"/>
      <c r="H7" s="27"/>
      <c r="I7" s="27"/>
      <c r="J7" s="27"/>
      <c r="K7" s="27"/>
      <c r="L7" s="27"/>
      <c r="M7" s="27"/>
      <c r="N7" s="27"/>
      <c r="O7" s="7"/>
      <c r="P7" s="7"/>
    </row>
    <row r="8" spans="1:16" ht="16.5" thickBot="1">
      <c r="A8" s="25"/>
      <c r="B8" s="10" t="s">
        <v>9</v>
      </c>
      <c r="C8" s="117" t="s">
        <v>245</v>
      </c>
      <c r="D8" s="26"/>
      <c r="E8" s="15"/>
      <c r="F8" s="15"/>
      <c r="G8" s="15"/>
      <c r="H8" s="7"/>
      <c r="I8" s="7"/>
      <c r="J8" s="7"/>
      <c r="K8" s="7"/>
      <c r="L8" s="7"/>
      <c r="M8" s="7"/>
      <c r="N8" s="7"/>
      <c r="O8" s="7"/>
      <c r="P8" s="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31" t="s">
        <v>0</v>
      </c>
      <c r="B10" s="32" t="s">
        <v>23</v>
      </c>
      <c r="C10" s="33" t="s">
        <v>14</v>
      </c>
      <c r="D10" s="34" t="s">
        <v>24</v>
      </c>
      <c r="E10" s="35" t="s">
        <v>16</v>
      </c>
      <c r="F10" s="36" t="s">
        <v>17</v>
      </c>
      <c r="G10" s="37" t="s">
        <v>18</v>
      </c>
      <c r="H10" s="38" t="s">
        <v>19</v>
      </c>
      <c r="I10" s="39" t="s">
        <v>20</v>
      </c>
      <c r="J10" s="40" t="s">
        <v>1</v>
      </c>
      <c r="K10" s="40" t="s">
        <v>2</v>
      </c>
      <c r="L10" s="41" t="s">
        <v>26</v>
      </c>
      <c r="M10" s="42" t="s">
        <v>21</v>
      </c>
      <c r="N10" s="43" t="s">
        <v>3</v>
      </c>
      <c r="O10" s="38" t="s">
        <v>4</v>
      </c>
      <c r="P10" s="1088"/>
    </row>
    <row r="11" spans="1:16" ht="75" customHeight="1">
      <c r="A11" s="44">
        <v>1</v>
      </c>
      <c r="B11" s="45" t="s">
        <v>114</v>
      </c>
      <c r="C11" s="46" t="s">
        <v>246</v>
      </c>
      <c r="D11" s="47">
        <v>70</v>
      </c>
      <c r="E11" s="48">
        <v>44652</v>
      </c>
      <c r="F11" s="48" t="s">
        <v>68</v>
      </c>
      <c r="G11" s="118"/>
      <c r="H11" s="118"/>
      <c r="I11" s="50">
        <f t="shared" ref="I11:I12" si="0">M11/K11</f>
        <v>0</v>
      </c>
      <c r="J11" s="51" t="s">
        <v>41</v>
      </c>
      <c r="K11" s="52">
        <v>100</v>
      </c>
      <c r="L11" s="356">
        <v>44742</v>
      </c>
      <c r="M11" s="355">
        <v>0</v>
      </c>
      <c r="N11" s="362"/>
      <c r="O11" s="362"/>
      <c r="P11" s="368"/>
    </row>
    <row r="12" spans="1:16" ht="75" customHeight="1">
      <c r="A12" s="57">
        <v>2</v>
      </c>
      <c r="B12" s="45" t="s">
        <v>115</v>
      </c>
      <c r="C12" s="46" t="s">
        <v>247</v>
      </c>
      <c r="D12" s="47">
        <v>30</v>
      </c>
      <c r="E12" s="48">
        <v>44652</v>
      </c>
      <c r="F12" s="48" t="s">
        <v>68</v>
      </c>
      <c r="G12" s="118"/>
      <c r="H12" s="118"/>
      <c r="I12" s="50">
        <f t="shared" si="0"/>
        <v>0</v>
      </c>
      <c r="J12" s="51" t="s">
        <v>41</v>
      </c>
      <c r="K12" s="52">
        <v>100</v>
      </c>
      <c r="L12" s="356">
        <v>44742</v>
      </c>
      <c r="M12" s="360">
        <v>0</v>
      </c>
      <c r="N12" s="362"/>
      <c r="O12" s="362"/>
      <c r="P12" s="358"/>
    </row>
    <row r="13" spans="1:16" ht="75" customHeight="1">
      <c r="A13" s="57"/>
      <c r="B13" s="45"/>
      <c r="C13" s="46"/>
      <c r="D13" s="47"/>
      <c r="E13" s="48"/>
      <c r="F13" s="48"/>
      <c r="G13" s="49"/>
      <c r="H13" s="49"/>
      <c r="I13" s="60"/>
      <c r="J13" s="51"/>
      <c r="K13" s="52"/>
      <c r="L13" s="49"/>
      <c r="M13" s="62"/>
      <c r="N13" s="55"/>
      <c r="O13" s="55"/>
      <c r="P13" s="63"/>
    </row>
    <row r="14" spans="1:16" ht="75" customHeight="1">
      <c r="A14" s="57"/>
      <c r="B14" s="45"/>
      <c r="C14" s="46"/>
      <c r="D14" s="47"/>
      <c r="E14" s="48"/>
      <c r="F14" s="48"/>
      <c r="G14" s="49"/>
      <c r="H14" s="49"/>
      <c r="I14" s="60"/>
      <c r="J14" s="51"/>
      <c r="K14" s="52"/>
      <c r="L14" s="49"/>
      <c r="M14" s="62"/>
      <c r="N14" s="55"/>
      <c r="O14" s="55"/>
      <c r="P14" s="63"/>
    </row>
    <row r="15" spans="1:16" ht="75" customHeight="1">
      <c r="A15" s="57"/>
      <c r="B15" s="58"/>
      <c r="C15" s="46"/>
      <c r="D15" s="47"/>
      <c r="E15" s="48"/>
      <c r="F15" s="48"/>
      <c r="G15" s="49"/>
      <c r="H15" s="64"/>
      <c r="I15" s="60"/>
      <c r="J15" s="51"/>
      <c r="K15" s="52"/>
      <c r="L15" s="64"/>
      <c r="M15" s="62"/>
      <c r="N15" s="55"/>
      <c r="O15" s="55"/>
      <c r="P15" s="63"/>
    </row>
    <row r="16" spans="1:16" ht="75" customHeight="1">
      <c r="A16" s="57"/>
      <c r="B16" s="65"/>
      <c r="C16" s="46"/>
      <c r="D16" s="47"/>
      <c r="E16" s="48"/>
      <c r="F16" s="48"/>
      <c r="G16" s="49"/>
      <c r="H16" s="64"/>
      <c r="I16" s="60"/>
      <c r="J16" s="51"/>
      <c r="K16" s="52"/>
      <c r="L16" s="64"/>
      <c r="M16" s="67"/>
      <c r="N16" s="55"/>
      <c r="O16" s="55"/>
      <c r="P16" s="68"/>
    </row>
    <row r="17" spans="1:16" ht="75" customHeight="1">
      <c r="A17" s="57"/>
      <c r="B17" s="65"/>
      <c r="C17" s="59"/>
      <c r="D17" s="47"/>
      <c r="E17" s="48"/>
      <c r="F17" s="48"/>
      <c r="G17" s="49"/>
      <c r="H17" s="64"/>
      <c r="I17" s="60"/>
      <c r="J17" s="61"/>
      <c r="K17" s="66"/>
      <c r="L17" s="64"/>
      <c r="M17" s="67"/>
      <c r="N17" s="69"/>
      <c r="O17" s="67"/>
      <c r="P17" s="68"/>
    </row>
    <row r="18" spans="1:16" ht="75" customHeight="1">
      <c r="A18" s="57"/>
      <c r="B18" s="65"/>
      <c r="C18" s="59"/>
      <c r="D18" s="47"/>
      <c r="E18" s="48"/>
      <c r="F18" s="48"/>
      <c r="G18" s="49"/>
      <c r="H18" s="64"/>
      <c r="I18" s="60"/>
      <c r="J18" s="61"/>
      <c r="K18" s="66"/>
      <c r="L18" s="64"/>
      <c r="M18" s="67"/>
      <c r="N18" s="67"/>
      <c r="O18" s="67"/>
      <c r="P18" s="68"/>
    </row>
    <row r="19" spans="1:16" ht="75" customHeight="1">
      <c r="A19" s="57"/>
      <c r="B19" s="65"/>
      <c r="C19" s="59"/>
      <c r="D19" s="47"/>
      <c r="E19" s="48"/>
      <c r="F19" s="48"/>
      <c r="G19" s="49"/>
      <c r="H19" s="64"/>
      <c r="I19" s="60"/>
      <c r="J19" s="61"/>
      <c r="K19" s="66"/>
      <c r="L19" s="64"/>
      <c r="M19" s="67"/>
      <c r="N19" s="67"/>
      <c r="O19" s="67"/>
      <c r="P19" s="68"/>
    </row>
    <row r="20" spans="1:16" ht="75" customHeight="1">
      <c r="A20" s="57"/>
      <c r="B20" s="65"/>
      <c r="C20" s="59"/>
      <c r="D20" s="47"/>
      <c r="E20" s="48"/>
      <c r="F20" s="48"/>
      <c r="G20" s="49"/>
      <c r="H20" s="64"/>
      <c r="I20" s="60"/>
      <c r="J20" s="61"/>
      <c r="K20" s="66"/>
      <c r="L20" s="64"/>
      <c r="M20" s="67"/>
      <c r="N20" s="67"/>
      <c r="O20" s="67"/>
      <c r="P20" s="68"/>
    </row>
    <row r="21" spans="1:16" ht="75" customHeight="1">
      <c r="A21" s="57"/>
      <c r="B21" s="65"/>
      <c r="C21" s="59"/>
      <c r="D21" s="47"/>
      <c r="E21" s="48"/>
      <c r="F21" s="48"/>
      <c r="G21" s="49"/>
      <c r="H21" s="64"/>
      <c r="I21" s="60"/>
      <c r="J21" s="61"/>
      <c r="K21" s="66"/>
      <c r="L21" s="64"/>
      <c r="M21" s="67"/>
      <c r="N21" s="67"/>
      <c r="O21" s="67"/>
      <c r="P21" s="68"/>
    </row>
    <row r="22" spans="1:16" ht="75" customHeight="1">
      <c r="A22" s="57"/>
      <c r="B22" s="65"/>
      <c r="C22" s="59"/>
      <c r="D22" s="47"/>
      <c r="E22" s="48"/>
      <c r="F22" s="48"/>
      <c r="G22" s="49"/>
      <c r="H22" s="64"/>
      <c r="I22" s="60"/>
      <c r="J22" s="61"/>
      <c r="K22" s="66"/>
      <c r="L22" s="64"/>
      <c r="M22" s="67"/>
      <c r="N22" s="67"/>
      <c r="O22" s="67"/>
      <c r="P22" s="68"/>
    </row>
    <row r="23" spans="1:16" ht="100.5" customHeight="1">
      <c r="A23" s="57"/>
      <c r="B23" s="65"/>
      <c r="C23" s="59"/>
      <c r="D23" s="47"/>
      <c r="E23" s="48"/>
      <c r="F23" s="48"/>
      <c r="G23" s="49"/>
      <c r="H23" s="64"/>
      <c r="I23" s="60"/>
      <c r="J23" s="61"/>
      <c r="K23" s="66"/>
      <c r="L23" s="64"/>
      <c r="M23" s="67"/>
      <c r="N23" s="67"/>
      <c r="O23" s="67"/>
      <c r="P23" s="68"/>
    </row>
    <row r="24" spans="1:16">
      <c r="D24" s="72">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AE573-06AA-498F-84F4-8143A9E1F7A0}">
  <sheetPr codeName="Sheet22">
    <tabColor theme="8" tint="-0.249977111117893"/>
    <pageSetUpPr fitToPage="1"/>
  </sheetPr>
  <dimension ref="A1:P24"/>
  <sheetViews>
    <sheetView zoomScale="60" zoomScaleNormal="60" zoomScalePageLayoutView="80" workbookViewId="0">
      <selection activeCell="C2" sqref="C2"/>
    </sheetView>
  </sheetViews>
  <sheetFormatPr defaultColWidth="9.140625" defaultRowHeight="15"/>
  <cols>
    <col min="1" max="1" width="5" style="70" customWidth="1"/>
    <col min="2" max="2" width="25.5703125" style="71" customWidth="1"/>
    <col min="3" max="3" width="40.42578125" style="71" customWidth="1"/>
    <col min="4" max="4" width="21.85546875" style="72" customWidth="1"/>
    <col min="5" max="5" width="21" style="8" customWidth="1"/>
    <col min="6" max="8" width="16.28515625" style="8" customWidth="1"/>
    <col min="9" max="9" width="15.5703125" style="8" customWidth="1"/>
    <col min="10" max="11" width="14.140625" style="8" customWidth="1"/>
    <col min="12" max="12" width="16.28515625" style="8" customWidth="1"/>
    <col min="13" max="13" width="16.5703125" style="8" customWidth="1"/>
    <col min="14" max="14" width="23.42578125" style="8" customWidth="1"/>
    <col min="15" max="15" width="24.28515625" style="8" customWidth="1"/>
    <col min="16" max="16" width="27.42578125" style="8" customWidth="1"/>
    <col min="17" max="16384" width="9.140625" style="8"/>
  </cols>
  <sheetData>
    <row r="1" spans="1:16" ht="27" customHeight="1">
      <c r="A1" s="1"/>
      <c r="B1" s="2" t="s">
        <v>27</v>
      </c>
      <c r="C1" s="3"/>
      <c r="D1" s="4"/>
      <c r="E1" s="5" t="s">
        <v>28</v>
      </c>
      <c r="F1" s="3"/>
      <c r="G1" s="3"/>
      <c r="H1" s="6"/>
      <c r="I1" s="6"/>
      <c r="J1" s="6"/>
      <c r="K1" s="6"/>
      <c r="L1" s="6"/>
      <c r="M1" s="6"/>
      <c r="N1" s="6"/>
      <c r="O1" s="7"/>
      <c r="P1" s="7"/>
    </row>
    <row r="2" spans="1:16" s="14" customFormat="1" ht="15.75">
      <c r="A2" s="9"/>
      <c r="B2" s="10" t="s">
        <v>5</v>
      </c>
      <c r="C2" s="524" t="s">
        <v>710</v>
      </c>
      <c r="D2" s="12"/>
      <c r="E2" s="13"/>
      <c r="F2" s="3"/>
      <c r="G2" s="3"/>
      <c r="H2" s="6"/>
      <c r="I2" s="6"/>
      <c r="J2" s="6"/>
      <c r="K2" s="6"/>
      <c r="L2" s="6"/>
      <c r="M2" s="6"/>
      <c r="N2" s="6"/>
      <c r="O2" s="3"/>
      <c r="P2" s="3"/>
    </row>
    <row r="3" spans="1:16" s="14" customFormat="1" ht="18.75" customHeight="1">
      <c r="A3" s="9"/>
      <c r="B3" s="10" t="s">
        <v>6</v>
      </c>
      <c r="C3" s="15"/>
      <c r="D3" s="16"/>
      <c r="E3" s="17"/>
      <c r="F3" s="18"/>
      <c r="G3" s="17"/>
      <c r="H3" s="19"/>
      <c r="I3" s="20"/>
      <c r="J3" s="19"/>
      <c r="K3" s="19"/>
      <c r="L3" s="19"/>
      <c r="M3" s="6"/>
      <c r="N3" s="6"/>
      <c r="O3" s="3"/>
      <c r="P3" s="3"/>
    </row>
    <row r="4" spans="1:16" s="24" customFormat="1" ht="18.75">
      <c r="A4" s="9"/>
      <c r="B4" s="10" t="s">
        <v>50</v>
      </c>
      <c r="C4" s="15" t="s">
        <v>31</v>
      </c>
      <c r="D4" s="21"/>
      <c r="E4" s="3"/>
      <c r="F4" s="3"/>
      <c r="G4" s="3"/>
      <c r="H4" s="22"/>
      <c r="I4" s="23"/>
      <c r="J4" s="23"/>
      <c r="K4" s="23"/>
      <c r="L4" s="22"/>
      <c r="M4" s="23"/>
      <c r="N4" s="23"/>
      <c r="O4" s="23"/>
      <c r="P4" s="22"/>
    </row>
    <row r="5" spans="1:16" ht="22.5" customHeight="1">
      <c r="A5" s="25"/>
      <c r="B5" s="10" t="s">
        <v>22</v>
      </c>
      <c r="C5" s="15" t="s">
        <v>112</v>
      </c>
      <c r="D5" s="26"/>
      <c r="E5" s="15"/>
      <c r="F5" s="15"/>
      <c r="G5" s="15"/>
      <c r="H5" s="27"/>
      <c r="I5" s="6"/>
      <c r="J5" s="27"/>
      <c r="K5" s="27"/>
      <c r="L5" s="27"/>
      <c r="M5" s="27"/>
      <c r="N5" s="27"/>
      <c r="O5" s="7"/>
      <c r="P5" s="7"/>
    </row>
    <row r="6" spans="1:16" ht="22.5" customHeight="1">
      <c r="A6" s="25"/>
      <c r="B6" s="10" t="s">
        <v>51</v>
      </c>
      <c r="C6" s="15" t="s">
        <v>116</v>
      </c>
      <c r="D6" s="26"/>
      <c r="E6" s="15"/>
      <c r="F6" s="28"/>
      <c r="G6" s="15"/>
      <c r="H6" s="27"/>
      <c r="I6" s="6"/>
      <c r="J6" s="27"/>
      <c r="K6" s="27"/>
      <c r="L6" s="27"/>
      <c r="M6" s="27"/>
      <c r="N6" s="27"/>
      <c r="O6" s="7"/>
      <c r="P6" s="7"/>
    </row>
    <row r="7" spans="1:16" ht="22.5" customHeight="1">
      <c r="A7" s="25"/>
      <c r="B7" s="10" t="s">
        <v>8</v>
      </c>
      <c r="C7" s="29"/>
      <c r="D7" s="26"/>
      <c r="E7" s="15"/>
      <c r="F7" s="15"/>
      <c r="G7" s="15"/>
      <c r="H7" s="27"/>
      <c r="I7" s="27"/>
      <c r="J7" s="27"/>
      <c r="K7" s="27"/>
      <c r="L7" s="27"/>
      <c r="M7" s="27"/>
      <c r="N7" s="27"/>
      <c r="O7" s="7"/>
      <c r="P7" s="7"/>
    </row>
    <row r="8" spans="1:16" ht="16.5" thickBot="1">
      <c r="A8" s="25"/>
      <c r="B8" s="10" t="s">
        <v>9</v>
      </c>
      <c r="C8" s="30"/>
      <c r="D8" s="26"/>
      <c r="E8" s="15"/>
      <c r="F8" s="15"/>
      <c r="G8" s="15"/>
      <c r="H8" s="7"/>
      <c r="I8" s="7"/>
      <c r="J8" s="7"/>
      <c r="K8" s="7"/>
      <c r="L8" s="7"/>
      <c r="M8" s="7"/>
      <c r="N8" s="7"/>
      <c r="O8" s="7"/>
      <c r="P8" s="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31" t="s">
        <v>0</v>
      </c>
      <c r="B10" s="32" t="s">
        <v>23</v>
      </c>
      <c r="C10" s="33" t="s">
        <v>14</v>
      </c>
      <c r="D10" s="34" t="s">
        <v>24</v>
      </c>
      <c r="E10" s="35" t="s">
        <v>16</v>
      </c>
      <c r="F10" s="36" t="s">
        <v>17</v>
      </c>
      <c r="G10" s="37" t="s">
        <v>18</v>
      </c>
      <c r="H10" s="38" t="s">
        <v>19</v>
      </c>
      <c r="I10" s="39" t="s">
        <v>20</v>
      </c>
      <c r="J10" s="40" t="s">
        <v>1</v>
      </c>
      <c r="K10" s="40" t="s">
        <v>2</v>
      </c>
      <c r="L10" s="41" t="s">
        <v>26</v>
      </c>
      <c r="M10" s="42" t="s">
        <v>21</v>
      </c>
      <c r="N10" s="43" t="s">
        <v>3</v>
      </c>
      <c r="O10" s="38" t="s">
        <v>4</v>
      </c>
      <c r="P10" s="1088"/>
    </row>
    <row r="11" spans="1:16" ht="75" customHeight="1">
      <c r="A11" s="147">
        <v>1</v>
      </c>
      <c r="B11" s="148" t="s">
        <v>500</v>
      </c>
      <c r="C11" s="149" t="s">
        <v>501</v>
      </c>
      <c r="D11" s="150">
        <v>40</v>
      </c>
      <c r="E11" s="151" t="s">
        <v>117</v>
      </c>
      <c r="F11" s="151" t="s">
        <v>68</v>
      </c>
      <c r="G11" s="295" t="s">
        <v>117</v>
      </c>
      <c r="H11" s="295"/>
      <c r="I11" s="308">
        <f t="shared" ref="I11:I14" si="0">M11/K11</f>
        <v>0.5</v>
      </c>
      <c r="J11" s="293" t="s">
        <v>41</v>
      </c>
      <c r="K11" s="294">
        <v>100</v>
      </c>
      <c r="L11" s="529">
        <v>44773</v>
      </c>
      <c r="M11" s="525">
        <v>50</v>
      </c>
      <c r="N11" s="526" t="s">
        <v>586</v>
      </c>
      <c r="O11" s="526" t="s">
        <v>711</v>
      </c>
      <c r="P11" s="526" t="s">
        <v>587</v>
      </c>
    </row>
    <row r="12" spans="1:16" ht="75" customHeight="1">
      <c r="A12" s="159">
        <v>2</v>
      </c>
      <c r="B12" s="148" t="s">
        <v>502</v>
      </c>
      <c r="C12" s="149" t="s">
        <v>503</v>
      </c>
      <c r="D12" s="150">
        <v>20</v>
      </c>
      <c r="E12" s="151" t="s">
        <v>117</v>
      </c>
      <c r="F12" s="151" t="s">
        <v>64</v>
      </c>
      <c r="G12" s="295" t="s">
        <v>117</v>
      </c>
      <c r="H12" s="295"/>
      <c r="I12" s="308">
        <f t="shared" si="0"/>
        <v>0.4</v>
      </c>
      <c r="J12" s="293" t="s">
        <v>41</v>
      </c>
      <c r="K12" s="294">
        <v>100</v>
      </c>
      <c r="L12" s="529">
        <v>44773</v>
      </c>
      <c r="M12" s="527">
        <v>40</v>
      </c>
      <c r="N12" s="526" t="s">
        <v>609</v>
      </c>
      <c r="O12" s="526" t="s">
        <v>610</v>
      </c>
      <c r="P12" s="526" t="s">
        <v>611</v>
      </c>
    </row>
    <row r="13" spans="1:16" ht="75" customHeight="1">
      <c r="A13" s="159">
        <v>3</v>
      </c>
      <c r="B13" s="148" t="s">
        <v>504</v>
      </c>
      <c r="C13" s="149" t="s">
        <v>505</v>
      </c>
      <c r="D13" s="150">
        <v>30</v>
      </c>
      <c r="E13" s="151">
        <v>44652</v>
      </c>
      <c r="F13" s="151" t="s">
        <v>68</v>
      </c>
      <c r="G13" s="295">
        <v>44652</v>
      </c>
      <c r="H13" s="295"/>
      <c r="I13" s="308">
        <f t="shared" si="0"/>
        <v>0.4</v>
      </c>
      <c r="J13" s="293" t="s">
        <v>41</v>
      </c>
      <c r="K13" s="294">
        <v>100</v>
      </c>
      <c r="L13" s="529">
        <v>44773</v>
      </c>
      <c r="M13" s="527">
        <v>40</v>
      </c>
      <c r="N13" s="526" t="s">
        <v>712</v>
      </c>
      <c r="O13" s="526" t="s">
        <v>713</v>
      </c>
      <c r="P13" s="526" t="s">
        <v>714</v>
      </c>
    </row>
    <row r="14" spans="1:16" ht="75" customHeight="1">
      <c r="A14" s="159">
        <v>4</v>
      </c>
      <c r="B14" s="148" t="s">
        <v>506</v>
      </c>
      <c r="C14" s="149" t="s">
        <v>507</v>
      </c>
      <c r="D14" s="150">
        <v>10</v>
      </c>
      <c r="E14" s="151">
        <v>44835</v>
      </c>
      <c r="F14" s="151" t="s">
        <v>68</v>
      </c>
      <c r="G14" s="410">
        <v>44713</v>
      </c>
      <c r="H14" s="295"/>
      <c r="I14" s="308">
        <f t="shared" si="0"/>
        <v>0.5</v>
      </c>
      <c r="J14" s="293" t="s">
        <v>41</v>
      </c>
      <c r="K14" s="294">
        <v>100</v>
      </c>
      <c r="L14" s="529">
        <v>44773</v>
      </c>
      <c r="M14" s="527">
        <v>50</v>
      </c>
      <c r="N14" s="526" t="s">
        <v>36</v>
      </c>
      <c r="O14" s="526"/>
      <c r="P14" s="526" t="s">
        <v>715</v>
      </c>
    </row>
    <row r="15" spans="1:16" ht="75" customHeight="1">
      <c r="A15" s="57"/>
      <c r="B15" s="58"/>
      <c r="C15" s="46"/>
      <c r="D15" s="47"/>
      <c r="E15" s="48"/>
      <c r="F15" s="48"/>
      <c r="G15" s="49"/>
      <c r="H15" s="64"/>
      <c r="I15" s="60"/>
      <c r="J15" s="51"/>
      <c r="K15" s="52"/>
      <c r="L15" s="64"/>
      <c r="M15" s="62"/>
      <c r="N15" s="55"/>
      <c r="O15" s="55"/>
      <c r="P15" s="63"/>
    </row>
    <row r="16" spans="1:16" ht="75" customHeight="1">
      <c r="A16" s="57"/>
      <c r="B16" s="65"/>
      <c r="C16" s="46"/>
      <c r="D16" s="47"/>
      <c r="E16" s="48"/>
      <c r="F16" s="48"/>
      <c r="G16" s="49"/>
      <c r="H16" s="64"/>
      <c r="I16" s="60"/>
      <c r="J16" s="51"/>
      <c r="K16" s="52"/>
      <c r="L16" s="64"/>
      <c r="M16" s="67"/>
      <c r="N16" s="55"/>
      <c r="O16" s="55"/>
      <c r="P16" s="68"/>
    </row>
    <row r="17" spans="1:16" ht="75" customHeight="1">
      <c r="A17" s="57"/>
      <c r="B17" s="65"/>
      <c r="C17" s="59"/>
      <c r="D17" s="47"/>
      <c r="E17" s="48"/>
      <c r="F17" s="48"/>
      <c r="G17" s="49"/>
      <c r="H17" s="64"/>
      <c r="I17" s="60"/>
      <c r="J17" s="61"/>
      <c r="K17" s="66"/>
      <c r="L17" s="64"/>
      <c r="M17" s="67"/>
      <c r="N17" s="69"/>
      <c r="O17" s="67"/>
      <c r="P17" s="68"/>
    </row>
    <row r="18" spans="1:16" ht="75" customHeight="1">
      <c r="A18" s="57"/>
      <c r="B18" s="65"/>
      <c r="C18" s="59"/>
      <c r="D18" s="47"/>
      <c r="E18" s="48"/>
      <c r="F18" s="48"/>
      <c r="G18" s="49"/>
      <c r="H18" s="64"/>
      <c r="I18" s="60"/>
      <c r="J18" s="61"/>
      <c r="K18" s="66"/>
      <c r="L18" s="64"/>
      <c r="M18" s="67"/>
      <c r="N18" s="67"/>
      <c r="O18" s="67"/>
      <c r="P18" s="68"/>
    </row>
    <row r="19" spans="1:16" ht="75" customHeight="1">
      <c r="A19" s="57"/>
      <c r="B19" s="65"/>
      <c r="C19" s="59"/>
      <c r="D19" s="47"/>
      <c r="E19" s="48"/>
      <c r="F19" s="48"/>
      <c r="G19" s="49"/>
      <c r="H19" s="64"/>
      <c r="I19" s="60"/>
      <c r="J19" s="61"/>
      <c r="K19" s="66"/>
      <c r="L19" s="64"/>
      <c r="M19" s="67"/>
      <c r="N19" s="67"/>
      <c r="O19" s="67"/>
      <c r="P19" s="68"/>
    </row>
    <row r="20" spans="1:16" ht="75" customHeight="1">
      <c r="A20" s="57"/>
      <c r="B20" s="65"/>
      <c r="C20" s="59"/>
      <c r="D20" s="47"/>
      <c r="E20" s="48"/>
      <c r="F20" s="48"/>
      <c r="G20" s="49"/>
      <c r="H20" s="64"/>
      <c r="I20" s="60"/>
      <c r="J20" s="61"/>
      <c r="K20" s="66"/>
      <c r="L20" s="64"/>
      <c r="M20" s="67"/>
      <c r="N20" s="67"/>
      <c r="O20" s="67"/>
      <c r="P20" s="68"/>
    </row>
    <row r="21" spans="1:16" ht="75" customHeight="1">
      <c r="A21" s="57"/>
      <c r="B21" s="65"/>
      <c r="C21" s="59"/>
      <c r="D21" s="47"/>
      <c r="E21" s="48"/>
      <c r="F21" s="48"/>
      <c r="G21" s="49"/>
      <c r="H21" s="64"/>
      <c r="I21" s="60"/>
      <c r="J21" s="61"/>
      <c r="K21" s="66"/>
      <c r="L21" s="64"/>
      <c r="M21" s="67"/>
      <c r="N21" s="67"/>
      <c r="O21" s="67"/>
      <c r="P21" s="68"/>
    </row>
    <row r="22" spans="1:16" ht="75" customHeight="1">
      <c r="A22" s="57"/>
      <c r="B22" s="65"/>
      <c r="C22" s="59"/>
      <c r="D22" s="47"/>
      <c r="E22" s="48"/>
      <c r="F22" s="48"/>
      <c r="G22" s="49"/>
      <c r="H22" s="64"/>
      <c r="I22" s="60"/>
      <c r="J22" s="61"/>
      <c r="K22" s="66"/>
      <c r="L22" s="64"/>
      <c r="M22" s="67"/>
      <c r="N22" s="67"/>
      <c r="O22" s="67"/>
      <c r="P22" s="68"/>
    </row>
    <row r="23" spans="1:16" ht="100.5" customHeight="1">
      <c r="A23" s="57"/>
      <c r="B23" s="65"/>
      <c r="C23" s="59"/>
      <c r="D23" s="47"/>
      <c r="E23" s="48"/>
      <c r="F23" s="48"/>
      <c r="G23" s="49"/>
      <c r="H23" s="64"/>
      <c r="I23" s="60"/>
      <c r="J23" s="61"/>
      <c r="K23" s="66"/>
      <c r="L23" s="64"/>
      <c r="M23" s="67"/>
      <c r="N23" s="67"/>
      <c r="O23" s="67"/>
      <c r="P23" s="68"/>
    </row>
    <row r="24" spans="1:16">
      <c r="D24" s="72">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C513E-E67D-4AA2-B99F-31993D8A5BE3}">
  <sheetPr codeName="Sheet23">
    <tabColor theme="8" tint="-0.249977111117893"/>
    <pageSetUpPr fitToPage="1"/>
  </sheetPr>
  <dimension ref="A1:P24"/>
  <sheetViews>
    <sheetView zoomScale="60" zoomScaleNormal="60" zoomScalePageLayoutView="80" workbookViewId="0">
      <selection activeCell="C2" sqref="C2"/>
    </sheetView>
  </sheetViews>
  <sheetFormatPr defaultColWidth="9.140625" defaultRowHeight="15"/>
  <cols>
    <col min="1" max="1" width="5" style="70" customWidth="1"/>
    <col min="2" max="2" width="25.5703125" style="71" customWidth="1"/>
    <col min="3" max="3" width="40.42578125" style="71" customWidth="1"/>
    <col min="4" max="4" width="21.85546875" style="72" customWidth="1"/>
    <col min="5" max="5" width="21" style="8" customWidth="1"/>
    <col min="6" max="8" width="16.28515625" style="8" customWidth="1"/>
    <col min="9" max="9" width="15.5703125" style="8" customWidth="1"/>
    <col min="10" max="11" width="14.140625" style="8" customWidth="1"/>
    <col min="12" max="12" width="16.28515625" style="8" customWidth="1"/>
    <col min="13" max="13" width="16.5703125" style="8" customWidth="1"/>
    <col min="14" max="14" width="23.42578125" style="8" customWidth="1"/>
    <col min="15" max="15" width="24.28515625" style="8" customWidth="1"/>
    <col min="16" max="16" width="27.42578125" style="8" customWidth="1"/>
    <col min="17" max="16384" width="9.140625" style="8"/>
  </cols>
  <sheetData>
    <row r="1" spans="1:16" ht="27" customHeight="1">
      <c r="A1" s="1"/>
      <c r="B1" s="2" t="s">
        <v>27</v>
      </c>
      <c r="C1" s="3"/>
      <c r="D1" s="4"/>
      <c r="E1" s="5" t="s">
        <v>28</v>
      </c>
      <c r="F1" s="3"/>
      <c r="G1" s="3"/>
      <c r="H1" s="6"/>
      <c r="I1" s="6"/>
      <c r="J1" s="6"/>
      <c r="K1" s="6"/>
      <c r="L1" s="6"/>
      <c r="M1" s="6"/>
      <c r="N1" s="6"/>
      <c r="O1" s="7"/>
      <c r="P1" s="7"/>
    </row>
    <row r="2" spans="1:16" s="14" customFormat="1" ht="15.75">
      <c r="A2" s="9"/>
      <c r="B2" s="10" t="s">
        <v>5</v>
      </c>
      <c r="C2" s="409" t="s">
        <v>690</v>
      </c>
      <c r="D2" s="12"/>
      <c r="E2" s="13"/>
      <c r="F2" s="3"/>
      <c r="G2" s="3"/>
      <c r="H2" s="6"/>
      <c r="I2" s="6"/>
      <c r="J2" s="6"/>
      <c r="K2" s="6"/>
      <c r="L2" s="6"/>
      <c r="M2" s="6"/>
      <c r="N2" s="6"/>
      <c r="O2" s="3"/>
      <c r="P2" s="3"/>
    </row>
    <row r="3" spans="1:16" s="14" customFormat="1" ht="18.75" customHeight="1">
      <c r="A3" s="9"/>
      <c r="B3" s="10" t="s">
        <v>6</v>
      </c>
      <c r="C3" s="15"/>
      <c r="D3" s="16"/>
      <c r="E3" s="17"/>
      <c r="F3" s="18"/>
      <c r="G3" s="17"/>
      <c r="H3" s="19"/>
      <c r="I3" s="20"/>
      <c r="J3" s="19"/>
      <c r="K3" s="19"/>
      <c r="L3" s="19"/>
      <c r="M3" s="6"/>
      <c r="N3" s="6"/>
      <c r="O3" s="3"/>
      <c r="P3" s="3"/>
    </row>
    <row r="4" spans="1:16" s="24" customFormat="1" ht="18.75">
      <c r="A4" s="9"/>
      <c r="B4" s="10" t="s">
        <v>50</v>
      </c>
      <c r="C4" s="15" t="s">
        <v>31</v>
      </c>
      <c r="D4" s="21"/>
      <c r="E4" s="3"/>
      <c r="F4" s="3"/>
      <c r="G4" s="3"/>
      <c r="H4" s="22"/>
      <c r="I4" s="23"/>
      <c r="J4" s="23"/>
      <c r="K4" s="23"/>
      <c r="L4" s="22"/>
      <c r="M4" s="23"/>
      <c r="N4" s="23"/>
      <c r="O4" s="23"/>
      <c r="P4" s="22"/>
    </row>
    <row r="5" spans="1:16" ht="22.5" customHeight="1">
      <c r="A5" s="25"/>
      <c r="B5" s="10" t="s">
        <v>22</v>
      </c>
      <c r="C5" s="15" t="s">
        <v>157</v>
      </c>
      <c r="D5" s="26"/>
      <c r="E5" s="15"/>
      <c r="F5" s="15"/>
      <c r="G5" s="15"/>
      <c r="H5" s="27"/>
      <c r="I5" s="6"/>
      <c r="J5" s="27"/>
      <c r="K5" s="27"/>
      <c r="L5" s="27"/>
      <c r="M5" s="27"/>
      <c r="N5" s="27"/>
      <c r="O5" s="7"/>
      <c r="P5" s="7"/>
    </row>
    <row r="6" spans="1:16" ht="22.5" customHeight="1">
      <c r="A6" s="25"/>
      <c r="B6" s="10" t="s">
        <v>51</v>
      </c>
      <c r="C6" s="15" t="s">
        <v>118</v>
      </c>
      <c r="D6" s="26"/>
      <c r="E6" s="15"/>
      <c r="F6" s="28"/>
      <c r="G6" s="15"/>
      <c r="H6" s="27"/>
      <c r="I6" s="6"/>
      <c r="J6" s="27"/>
      <c r="K6" s="27"/>
      <c r="L6" s="27"/>
      <c r="M6" s="27"/>
      <c r="N6" s="27"/>
      <c r="O6" s="7"/>
      <c r="P6" s="7"/>
    </row>
    <row r="7" spans="1:16" ht="22.5" customHeight="1">
      <c r="A7" s="25"/>
      <c r="B7" s="10" t="s">
        <v>8</v>
      </c>
      <c r="C7" s="29"/>
      <c r="D7" s="26"/>
      <c r="E7" s="15"/>
      <c r="F7" s="15"/>
      <c r="G7" s="15"/>
      <c r="H7" s="27"/>
      <c r="I7" s="27"/>
      <c r="J7" s="27"/>
      <c r="K7" s="27"/>
      <c r="L7" s="27"/>
      <c r="M7" s="27"/>
      <c r="N7" s="27"/>
      <c r="O7" s="7"/>
      <c r="P7" s="7"/>
    </row>
    <row r="8" spans="1:16" ht="16.5" thickBot="1">
      <c r="A8" s="25"/>
      <c r="B8" s="10" t="s">
        <v>9</v>
      </c>
      <c r="C8" s="30"/>
      <c r="D8" s="26"/>
      <c r="E8" s="15"/>
      <c r="F8" s="15"/>
      <c r="G8" s="15"/>
      <c r="H8" s="7"/>
      <c r="I8" s="7"/>
      <c r="J8" s="7"/>
      <c r="K8" s="7"/>
      <c r="L8" s="7"/>
      <c r="M8" s="7"/>
      <c r="N8" s="7"/>
      <c r="O8" s="7"/>
      <c r="P8" s="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31" t="s">
        <v>0</v>
      </c>
      <c r="B10" s="32" t="s">
        <v>23</v>
      </c>
      <c r="C10" s="33" t="s">
        <v>14</v>
      </c>
      <c r="D10" s="34" t="s">
        <v>24</v>
      </c>
      <c r="E10" s="35" t="s">
        <v>16</v>
      </c>
      <c r="F10" s="36" t="s">
        <v>17</v>
      </c>
      <c r="G10" s="37" t="s">
        <v>18</v>
      </c>
      <c r="H10" s="38" t="s">
        <v>19</v>
      </c>
      <c r="I10" s="39" t="s">
        <v>20</v>
      </c>
      <c r="J10" s="40" t="s">
        <v>1</v>
      </c>
      <c r="K10" s="40" t="s">
        <v>2</v>
      </c>
      <c r="L10" s="41" t="s">
        <v>26</v>
      </c>
      <c r="M10" s="42" t="s">
        <v>21</v>
      </c>
      <c r="N10" s="43" t="s">
        <v>3</v>
      </c>
      <c r="O10" s="38" t="s">
        <v>4</v>
      </c>
      <c r="P10" s="1088"/>
    </row>
    <row r="11" spans="1:16" ht="75" customHeight="1">
      <c r="A11" s="147">
        <v>1</v>
      </c>
      <c r="B11" s="148" t="s">
        <v>493</v>
      </c>
      <c r="C11" s="311" t="s">
        <v>494</v>
      </c>
      <c r="D11" s="150">
        <v>40</v>
      </c>
      <c r="E11" s="151">
        <v>44562</v>
      </c>
      <c r="F11" s="151" t="s">
        <v>492</v>
      </c>
      <c r="G11" s="118" t="s">
        <v>117</v>
      </c>
      <c r="H11" s="118"/>
      <c r="I11" s="308">
        <f t="shared" ref="I11:I15" si="0">M11/K11</f>
        <v>0.6</v>
      </c>
      <c r="J11" s="296" t="s">
        <v>41</v>
      </c>
      <c r="K11" s="297">
        <v>100</v>
      </c>
      <c r="L11" s="529" t="s">
        <v>492</v>
      </c>
      <c r="M11" s="525">
        <v>60</v>
      </c>
      <c r="N11" s="526"/>
      <c r="O11" s="526"/>
      <c r="P11" s="526" t="s">
        <v>716</v>
      </c>
    </row>
    <row r="12" spans="1:16" ht="75" customHeight="1">
      <c r="A12" s="159">
        <v>2</v>
      </c>
      <c r="B12" s="148" t="s">
        <v>495</v>
      </c>
      <c r="C12" s="311" t="s">
        <v>496</v>
      </c>
      <c r="D12" s="150">
        <v>20</v>
      </c>
      <c r="E12" s="151" t="s">
        <v>117</v>
      </c>
      <c r="F12" s="151" t="s">
        <v>68</v>
      </c>
      <c r="G12" s="118" t="s">
        <v>117</v>
      </c>
      <c r="H12" s="118"/>
      <c r="I12" s="308">
        <f t="shared" si="0"/>
        <v>0.42</v>
      </c>
      <c r="J12" s="296" t="s">
        <v>41</v>
      </c>
      <c r="K12" s="297">
        <v>100</v>
      </c>
      <c r="L12" s="529" t="s">
        <v>492</v>
      </c>
      <c r="M12" s="527">
        <v>42</v>
      </c>
      <c r="N12" s="526"/>
      <c r="O12" s="526"/>
      <c r="P12" s="526" t="s">
        <v>641</v>
      </c>
    </row>
    <row r="13" spans="1:16" ht="75" customHeight="1">
      <c r="A13" s="159">
        <v>3</v>
      </c>
      <c r="B13" s="148" t="s">
        <v>497</v>
      </c>
      <c r="C13" s="311" t="s">
        <v>612</v>
      </c>
      <c r="D13" s="150">
        <v>10</v>
      </c>
      <c r="E13" s="151" t="s">
        <v>117</v>
      </c>
      <c r="F13" s="151" t="s">
        <v>68</v>
      </c>
      <c r="G13" s="118" t="s">
        <v>117</v>
      </c>
      <c r="H13" s="118"/>
      <c r="I13" s="308">
        <f t="shared" si="0"/>
        <v>0.55000000000000004</v>
      </c>
      <c r="J13" s="296" t="s">
        <v>41</v>
      </c>
      <c r="K13" s="297">
        <v>100</v>
      </c>
      <c r="L13" s="529" t="s">
        <v>492</v>
      </c>
      <c r="M13" s="527">
        <v>55</v>
      </c>
      <c r="N13" s="526"/>
      <c r="O13" s="526"/>
      <c r="P13" s="528" t="s">
        <v>555</v>
      </c>
    </row>
    <row r="14" spans="1:16" ht="75" customHeight="1">
      <c r="A14" s="159">
        <v>4</v>
      </c>
      <c r="B14" s="148" t="s">
        <v>498</v>
      </c>
      <c r="C14" s="311" t="s">
        <v>613</v>
      </c>
      <c r="D14" s="150">
        <v>20</v>
      </c>
      <c r="E14" s="151" t="s">
        <v>117</v>
      </c>
      <c r="F14" s="151" t="s">
        <v>68</v>
      </c>
      <c r="G14" s="118" t="s">
        <v>117</v>
      </c>
      <c r="H14" s="118"/>
      <c r="I14" s="308">
        <f t="shared" si="0"/>
        <v>0.7</v>
      </c>
      <c r="J14" s="296" t="s">
        <v>41</v>
      </c>
      <c r="K14" s="297">
        <v>100</v>
      </c>
      <c r="L14" s="529" t="s">
        <v>492</v>
      </c>
      <c r="M14" s="527">
        <v>70</v>
      </c>
      <c r="N14" s="526"/>
      <c r="O14" s="526"/>
      <c r="P14" s="528" t="s">
        <v>555</v>
      </c>
    </row>
    <row r="15" spans="1:16" ht="75" customHeight="1">
      <c r="A15" s="159">
        <v>5</v>
      </c>
      <c r="B15" s="160" t="s">
        <v>499</v>
      </c>
      <c r="C15" s="311" t="s">
        <v>614</v>
      </c>
      <c r="D15" s="150">
        <v>10</v>
      </c>
      <c r="E15" s="151" t="s">
        <v>117</v>
      </c>
      <c r="F15" s="151" t="s">
        <v>68</v>
      </c>
      <c r="G15" s="118" t="s">
        <v>117</v>
      </c>
      <c r="H15" s="121"/>
      <c r="I15" s="308">
        <f t="shared" si="0"/>
        <v>0.7</v>
      </c>
      <c r="J15" s="296" t="s">
        <v>41</v>
      </c>
      <c r="K15" s="297">
        <v>100</v>
      </c>
      <c r="L15" s="529" t="s">
        <v>492</v>
      </c>
      <c r="M15" s="527">
        <v>70</v>
      </c>
      <c r="N15" s="526"/>
      <c r="O15" s="526"/>
      <c r="P15" s="526"/>
    </row>
    <row r="16" spans="1:16" ht="75" customHeight="1">
      <c r="A16" s="57"/>
      <c r="B16" s="65"/>
      <c r="C16" s="46"/>
      <c r="D16" s="47"/>
      <c r="E16" s="48"/>
      <c r="F16" s="48"/>
      <c r="G16" s="49"/>
      <c r="H16" s="64"/>
      <c r="I16" s="60"/>
      <c r="J16" s="51"/>
      <c r="K16" s="52"/>
      <c r="L16" s="64"/>
      <c r="M16" s="67"/>
      <c r="N16" s="55"/>
      <c r="O16" s="55"/>
      <c r="P16" s="68"/>
    </row>
    <row r="17" spans="1:16" ht="75" customHeight="1">
      <c r="A17" s="57"/>
      <c r="B17" s="65"/>
      <c r="C17" s="59"/>
      <c r="D17" s="47"/>
      <c r="E17" s="48"/>
      <c r="F17" s="48"/>
      <c r="G17" s="49"/>
      <c r="H17" s="64"/>
      <c r="I17" s="60"/>
      <c r="J17" s="61"/>
      <c r="K17" s="66"/>
      <c r="L17" s="64"/>
      <c r="M17" s="67"/>
      <c r="N17" s="69"/>
      <c r="O17" s="67"/>
      <c r="P17" s="68"/>
    </row>
    <row r="18" spans="1:16" ht="75" customHeight="1">
      <c r="A18" s="57"/>
      <c r="B18" s="65"/>
      <c r="C18" s="59"/>
      <c r="D18" s="47"/>
      <c r="E18" s="48"/>
      <c r="F18" s="48"/>
      <c r="G18" s="49"/>
      <c r="H18" s="64"/>
      <c r="I18" s="60"/>
      <c r="J18" s="61"/>
      <c r="K18" s="66"/>
      <c r="L18" s="64"/>
      <c r="M18" s="67"/>
      <c r="N18" s="67"/>
      <c r="O18" s="67"/>
      <c r="P18" s="68"/>
    </row>
    <row r="19" spans="1:16" ht="75" customHeight="1">
      <c r="A19" s="57"/>
      <c r="B19" s="65"/>
      <c r="C19" s="59"/>
      <c r="D19" s="47"/>
      <c r="E19" s="48"/>
      <c r="F19" s="48"/>
      <c r="G19" s="49"/>
      <c r="H19" s="64"/>
      <c r="I19" s="60"/>
      <c r="J19" s="61"/>
      <c r="K19" s="66"/>
      <c r="L19" s="64"/>
      <c r="M19" s="67"/>
      <c r="N19" s="67"/>
      <c r="O19" s="67"/>
      <c r="P19" s="68"/>
    </row>
    <row r="20" spans="1:16" ht="75" customHeight="1">
      <c r="A20" s="57"/>
      <c r="B20" s="65"/>
      <c r="C20" s="59"/>
      <c r="D20" s="47"/>
      <c r="E20" s="48"/>
      <c r="F20" s="48"/>
      <c r="G20" s="49"/>
      <c r="H20" s="64"/>
      <c r="I20" s="60"/>
      <c r="J20" s="61"/>
      <c r="K20" s="66"/>
      <c r="L20" s="64"/>
      <c r="M20" s="67"/>
      <c r="N20" s="67"/>
      <c r="O20" s="67"/>
      <c r="P20" s="68"/>
    </row>
    <row r="21" spans="1:16" ht="75" customHeight="1">
      <c r="A21" s="57"/>
      <c r="B21" s="65"/>
      <c r="C21" s="59"/>
      <c r="D21" s="47"/>
      <c r="E21" s="48"/>
      <c r="F21" s="48"/>
      <c r="G21" s="49"/>
      <c r="H21" s="64"/>
      <c r="I21" s="60"/>
      <c r="J21" s="61"/>
      <c r="K21" s="66"/>
      <c r="L21" s="64"/>
      <c r="M21" s="67"/>
      <c r="N21" s="67"/>
      <c r="O21" s="67"/>
      <c r="P21" s="68"/>
    </row>
    <row r="22" spans="1:16" ht="75" customHeight="1">
      <c r="A22" s="57"/>
      <c r="B22" s="65"/>
      <c r="C22" s="59"/>
      <c r="D22" s="47"/>
      <c r="E22" s="48"/>
      <c r="F22" s="48"/>
      <c r="G22" s="49"/>
      <c r="H22" s="64"/>
      <c r="I22" s="60"/>
      <c r="J22" s="61"/>
      <c r="K22" s="66"/>
      <c r="L22" s="64"/>
      <c r="M22" s="67"/>
      <c r="N22" s="67"/>
      <c r="O22" s="67"/>
      <c r="P22" s="68"/>
    </row>
    <row r="23" spans="1:16" ht="100.5" customHeight="1">
      <c r="A23" s="57"/>
      <c r="B23" s="65"/>
      <c r="C23" s="59"/>
      <c r="D23" s="47"/>
      <c r="E23" s="48"/>
      <c r="F23" s="48"/>
      <c r="G23" s="49"/>
      <c r="H23" s="64"/>
      <c r="I23" s="60"/>
      <c r="J23" s="61"/>
      <c r="K23" s="66"/>
      <c r="L23" s="64"/>
      <c r="M23" s="67"/>
      <c r="N23" s="67"/>
      <c r="O23" s="67"/>
      <c r="P23" s="68"/>
    </row>
    <row r="24" spans="1:16">
      <c r="D24" s="72">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386EA-053A-41F6-893A-DDFCAFD6ACE6}">
  <sheetPr codeName="Sheet24">
    <tabColor theme="8" tint="-0.249977111117893"/>
    <pageSetUpPr fitToPage="1"/>
  </sheetPr>
  <dimension ref="A1:P24"/>
  <sheetViews>
    <sheetView zoomScale="60" zoomScaleNormal="60" zoomScalePageLayoutView="80" workbookViewId="0">
      <selection activeCell="C2" sqref="C2"/>
    </sheetView>
  </sheetViews>
  <sheetFormatPr defaultColWidth="9.140625" defaultRowHeight="15"/>
  <cols>
    <col min="1" max="1" width="5" style="70" customWidth="1"/>
    <col min="2" max="2" width="25.5703125" style="71" customWidth="1"/>
    <col min="3" max="3" width="40.42578125" style="71" customWidth="1"/>
    <col min="4" max="4" width="21.85546875" style="72" customWidth="1"/>
    <col min="5" max="5" width="21" style="8" customWidth="1"/>
    <col min="6" max="8" width="16.28515625" style="8" customWidth="1"/>
    <col min="9" max="9" width="15.5703125" style="8" customWidth="1"/>
    <col min="10" max="11" width="14.140625" style="8" customWidth="1"/>
    <col min="12" max="12" width="16.28515625" style="8" customWidth="1"/>
    <col min="13" max="13" width="16.5703125" style="8" customWidth="1"/>
    <col min="14" max="14" width="23.42578125" style="8" customWidth="1"/>
    <col min="15" max="15" width="24.28515625" style="8" customWidth="1"/>
    <col min="16" max="16" width="27.42578125" style="8" customWidth="1"/>
    <col min="17" max="16384" width="9.140625" style="8"/>
  </cols>
  <sheetData>
    <row r="1" spans="1:16" ht="27" customHeight="1">
      <c r="A1" s="1"/>
      <c r="B1" s="2" t="s">
        <v>27</v>
      </c>
      <c r="C1" s="3"/>
      <c r="D1" s="4"/>
      <c r="E1" s="5" t="s">
        <v>28</v>
      </c>
      <c r="F1" s="3"/>
      <c r="G1" s="3"/>
      <c r="H1" s="6"/>
      <c r="I1" s="6"/>
      <c r="J1" s="6"/>
      <c r="K1" s="6"/>
      <c r="L1" s="6"/>
      <c r="M1" s="6"/>
      <c r="N1" s="6"/>
      <c r="O1" s="7"/>
      <c r="P1" s="7"/>
    </row>
    <row r="2" spans="1:16" s="14" customFormat="1" ht="15.75">
      <c r="A2" s="9"/>
      <c r="B2" s="10" t="s">
        <v>5</v>
      </c>
      <c r="C2" s="820" t="s">
        <v>751</v>
      </c>
      <c r="D2" s="12"/>
      <c r="E2" s="13"/>
      <c r="F2" s="3"/>
      <c r="G2" s="3"/>
      <c r="H2" s="6"/>
      <c r="I2" s="6"/>
      <c r="J2" s="6"/>
      <c r="K2" s="6"/>
      <c r="L2" s="6"/>
      <c r="M2" s="6"/>
      <c r="N2" s="6"/>
      <c r="O2" s="3"/>
      <c r="P2" s="3"/>
    </row>
    <row r="3" spans="1:16" s="14" customFormat="1" ht="18.75" customHeight="1">
      <c r="A3" s="9"/>
      <c r="B3" s="10" t="s">
        <v>6</v>
      </c>
      <c r="C3" s="7"/>
      <c r="D3" s="16"/>
      <c r="E3" s="17"/>
      <c r="F3" s="18"/>
      <c r="G3" s="17"/>
      <c r="H3" s="19"/>
      <c r="I3" s="20"/>
      <c r="J3" s="19"/>
      <c r="K3" s="19"/>
      <c r="L3" s="19"/>
      <c r="M3" s="6"/>
      <c r="N3" s="6"/>
      <c r="O3" s="3"/>
      <c r="P3" s="3"/>
    </row>
    <row r="4" spans="1:16" s="24" customFormat="1" ht="18.75">
      <c r="A4" s="9"/>
      <c r="B4" s="10" t="s">
        <v>50</v>
      </c>
      <c r="C4" s="7" t="s">
        <v>111</v>
      </c>
      <c r="D4" s="21"/>
      <c r="E4" s="3"/>
      <c r="F4" s="3"/>
      <c r="G4" s="3"/>
      <c r="H4" s="22"/>
      <c r="I4" s="23"/>
      <c r="J4" s="23"/>
      <c r="K4" s="23"/>
      <c r="L4" s="22"/>
      <c r="M4" s="23"/>
      <c r="N4" s="23"/>
      <c r="O4" s="23"/>
      <c r="P4" s="22"/>
    </row>
    <row r="5" spans="1:16" ht="22.5" customHeight="1">
      <c r="A5" s="25"/>
      <c r="B5" s="10" t="s">
        <v>22</v>
      </c>
      <c r="C5" s="7" t="s">
        <v>157</v>
      </c>
      <c r="D5" s="26"/>
      <c r="E5" s="15"/>
      <c r="F5" s="15"/>
      <c r="G5" s="15"/>
      <c r="H5" s="27"/>
      <c r="I5" s="6"/>
      <c r="J5" s="27"/>
      <c r="K5" s="27"/>
      <c r="L5" s="27"/>
      <c r="M5" s="27"/>
      <c r="N5" s="27"/>
      <c r="O5" s="7"/>
      <c r="P5" s="7"/>
    </row>
    <row r="6" spans="1:16" ht="22.5" customHeight="1">
      <c r="A6" s="25"/>
      <c r="B6" s="10" t="s">
        <v>51</v>
      </c>
      <c r="C6" s="7" t="s">
        <v>119</v>
      </c>
      <c r="D6" s="26"/>
      <c r="E6" s="15"/>
      <c r="F6" s="28"/>
      <c r="G6" s="15"/>
      <c r="H6" s="27"/>
      <c r="I6" s="6"/>
      <c r="J6" s="27"/>
      <c r="K6" s="27"/>
      <c r="L6" s="27"/>
      <c r="M6" s="27"/>
      <c r="N6" s="27"/>
      <c r="O6" s="7"/>
      <c r="P6" s="7"/>
    </row>
    <row r="7" spans="1:16" ht="22.5" customHeight="1">
      <c r="A7" s="25"/>
      <c r="B7" s="10" t="s">
        <v>8</v>
      </c>
      <c r="C7" s="29"/>
      <c r="D7" s="26"/>
      <c r="E7" s="15"/>
      <c r="F7" s="15"/>
      <c r="G7" s="15"/>
      <c r="H7" s="27"/>
      <c r="I7" s="27"/>
      <c r="J7" s="27"/>
      <c r="K7" s="27"/>
      <c r="L7" s="27"/>
      <c r="M7" s="27"/>
      <c r="N7" s="27"/>
      <c r="O7" s="7"/>
      <c r="P7" s="7"/>
    </row>
    <row r="8" spans="1:16" ht="16.5" thickBot="1">
      <c r="A8" s="25"/>
      <c r="B8" s="10" t="s">
        <v>9</v>
      </c>
      <c r="C8" s="117" t="s">
        <v>248</v>
      </c>
      <c r="D8" s="26"/>
      <c r="E8" s="15"/>
      <c r="F8" s="15"/>
      <c r="G8" s="15"/>
      <c r="H8" s="7"/>
      <c r="I8" s="7"/>
      <c r="J8" s="7"/>
      <c r="K8" s="7"/>
      <c r="L8" s="7"/>
      <c r="M8" s="7"/>
      <c r="N8" s="7"/>
      <c r="O8" s="7"/>
      <c r="P8" s="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31" t="s">
        <v>0</v>
      </c>
      <c r="B10" s="32" t="s">
        <v>23</v>
      </c>
      <c r="C10" s="33" t="s">
        <v>14</v>
      </c>
      <c r="D10" s="34" t="s">
        <v>24</v>
      </c>
      <c r="E10" s="35" t="s">
        <v>16</v>
      </c>
      <c r="F10" s="36" t="s">
        <v>17</v>
      </c>
      <c r="G10" s="37" t="s">
        <v>18</v>
      </c>
      <c r="H10" s="38" t="s">
        <v>19</v>
      </c>
      <c r="I10" s="39" t="s">
        <v>20</v>
      </c>
      <c r="J10" s="40" t="s">
        <v>1</v>
      </c>
      <c r="K10" s="40" t="s">
        <v>2</v>
      </c>
      <c r="L10" s="41" t="s">
        <v>26</v>
      </c>
      <c r="M10" s="42" t="s">
        <v>21</v>
      </c>
      <c r="N10" s="43" t="s">
        <v>3</v>
      </c>
      <c r="O10" s="38" t="s">
        <v>4</v>
      </c>
      <c r="P10" s="1088"/>
    </row>
    <row r="11" spans="1:16" ht="75" customHeight="1">
      <c r="A11" s="44">
        <v>1</v>
      </c>
      <c r="B11" s="45" t="s">
        <v>249</v>
      </c>
      <c r="C11" s="46" t="s">
        <v>250</v>
      </c>
      <c r="D11" s="47">
        <v>10</v>
      </c>
      <c r="E11" s="48">
        <v>44562</v>
      </c>
      <c r="F11" s="48">
        <v>44575</v>
      </c>
      <c r="G11" s="118" t="s">
        <v>117</v>
      </c>
      <c r="H11" s="303">
        <v>44574</v>
      </c>
      <c r="I11" s="308">
        <f t="shared" ref="I11:I14" si="0">M11/K11</f>
        <v>1</v>
      </c>
      <c r="J11" s="298" t="s">
        <v>41</v>
      </c>
      <c r="K11" s="299">
        <v>100</v>
      </c>
      <c r="L11" s="336">
        <v>44574</v>
      </c>
      <c r="M11" s="331">
        <v>100</v>
      </c>
      <c r="N11" s="332"/>
      <c r="O11" s="332"/>
      <c r="P11" s="333"/>
    </row>
    <row r="12" spans="1:16" ht="75" customHeight="1">
      <c r="A12" s="57">
        <v>2</v>
      </c>
      <c r="B12" s="45" t="s">
        <v>158</v>
      </c>
      <c r="C12" s="46" t="s">
        <v>251</v>
      </c>
      <c r="D12" s="47">
        <v>10</v>
      </c>
      <c r="E12" s="48">
        <v>44575</v>
      </c>
      <c r="F12" s="48">
        <v>44803</v>
      </c>
      <c r="G12" s="118">
        <v>44575</v>
      </c>
      <c r="H12" s="303">
        <v>44649</v>
      </c>
      <c r="I12" s="308">
        <f t="shared" si="0"/>
        <v>1</v>
      </c>
      <c r="J12" s="298" t="s">
        <v>41</v>
      </c>
      <c r="K12" s="299">
        <v>100</v>
      </c>
      <c r="L12" s="335">
        <v>44649</v>
      </c>
      <c r="M12" s="334">
        <v>100</v>
      </c>
      <c r="N12" s="332"/>
      <c r="O12" s="332"/>
      <c r="P12" s="344" t="s">
        <v>557</v>
      </c>
    </row>
    <row r="13" spans="1:16" ht="75" customHeight="1">
      <c r="A13" s="57">
        <v>3</v>
      </c>
      <c r="B13" s="45" t="s">
        <v>252</v>
      </c>
      <c r="C13" s="46" t="s">
        <v>253</v>
      </c>
      <c r="D13" s="47">
        <v>40</v>
      </c>
      <c r="E13" s="48" t="s">
        <v>117</v>
      </c>
      <c r="F13" s="48">
        <v>44926</v>
      </c>
      <c r="G13" s="118" t="s">
        <v>117</v>
      </c>
      <c r="H13" s="343">
        <v>44714</v>
      </c>
      <c r="I13" s="308">
        <f t="shared" si="0"/>
        <v>1</v>
      </c>
      <c r="J13" s="298" t="s">
        <v>41</v>
      </c>
      <c r="K13" s="299">
        <v>100</v>
      </c>
      <c r="L13" s="335">
        <v>44714</v>
      </c>
      <c r="M13" s="334">
        <v>100</v>
      </c>
      <c r="N13" s="332"/>
      <c r="O13" s="332"/>
      <c r="P13" s="344" t="s">
        <v>601</v>
      </c>
    </row>
    <row r="14" spans="1:16" ht="75" customHeight="1">
      <c r="A14" s="57">
        <v>4</v>
      </c>
      <c r="B14" s="45" t="s">
        <v>120</v>
      </c>
      <c r="C14" s="46"/>
      <c r="D14" s="47">
        <v>40</v>
      </c>
      <c r="E14" s="48" t="s">
        <v>117</v>
      </c>
      <c r="F14" s="48" t="s">
        <v>68</v>
      </c>
      <c r="G14" s="118" t="s">
        <v>117</v>
      </c>
      <c r="H14" s="303"/>
      <c r="I14" s="308">
        <f t="shared" si="0"/>
        <v>0</v>
      </c>
      <c r="J14" s="298" t="s">
        <v>41</v>
      </c>
      <c r="K14" s="299">
        <v>100</v>
      </c>
      <c r="L14" s="303"/>
      <c r="M14" s="301"/>
      <c r="N14" s="300"/>
      <c r="O14" s="300"/>
      <c r="P14" s="302"/>
    </row>
    <row r="15" spans="1:16" ht="75" customHeight="1">
      <c r="A15" s="57"/>
      <c r="B15" s="58"/>
      <c r="C15" s="46"/>
      <c r="D15" s="47"/>
      <c r="E15" s="48"/>
      <c r="F15" s="48"/>
      <c r="G15" s="49"/>
      <c r="H15" s="64"/>
      <c r="I15" s="60"/>
      <c r="J15" s="51"/>
      <c r="K15" s="52"/>
      <c r="L15" s="64"/>
      <c r="M15" s="62"/>
      <c r="N15" s="55"/>
      <c r="O15" s="55"/>
      <c r="P15" s="63"/>
    </row>
    <row r="16" spans="1:16" ht="75" customHeight="1">
      <c r="A16" s="57"/>
      <c r="B16" s="65"/>
      <c r="C16" s="46"/>
      <c r="D16" s="47"/>
      <c r="E16" s="48"/>
      <c r="F16" s="48"/>
      <c r="G16" s="49"/>
      <c r="H16" s="64"/>
      <c r="I16" s="60"/>
      <c r="J16" s="51"/>
      <c r="K16" s="52"/>
      <c r="L16" s="64"/>
      <c r="M16" s="67"/>
      <c r="N16" s="55"/>
      <c r="O16" s="55"/>
      <c r="P16" s="68"/>
    </row>
    <row r="17" spans="1:16" ht="75" customHeight="1">
      <c r="A17" s="57"/>
      <c r="B17" s="65"/>
      <c r="C17" s="59"/>
      <c r="D17" s="47"/>
      <c r="E17" s="48"/>
      <c r="F17" s="48"/>
      <c r="G17" s="49"/>
      <c r="H17" s="64"/>
      <c r="I17" s="60"/>
      <c r="J17" s="61"/>
      <c r="K17" s="66"/>
      <c r="L17" s="64"/>
      <c r="M17" s="67"/>
      <c r="N17" s="69"/>
      <c r="O17" s="67"/>
      <c r="P17" s="68"/>
    </row>
    <row r="18" spans="1:16" ht="75" customHeight="1">
      <c r="A18" s="57"/>
      <c r="B18" s="65"/>
      <c r="C18" s="59"/>
      <c r="D18" s="47"/>
      <c r="E18" s="48"/>
      <c r="F18" s="48"/>
      <c r="G18" s="49"/>
      <c r="H18" s="64"/>
      <c r="I18" s="60"/>
      <c r="J18" s="61"/>
      <c r="K18" s="66"/>
      <c r="L18" s="64"/>
      <c r="M18" s="67"/>
      <c r="N18" s="67"/>
      <c r="O18" s="67"/>
      <c r="P18" s="68"/>
    </row>
    <row r="19" spans="1:16" ht="75" customHeight="1">
      <c r="A19" s="57"/>
      <c r="B19" s="65"/>
      <c r="C19" s="59"/>
      <c r="D19" s="47"/>
      <c r="E19" s="48"/>
      <c r="F19" s="48"/>
      <c r="G19" s="49"/>
      <c r="H19" s="64"/>
      <c r="I19" s="60"/>
      <c r="J19" s="61"/>
      <c r="K19" s="66"/>
      <c r="L19" s="64"/>
      <c r="M19" s="67"/>
      <c r="N19" s="67"/>
      <c r="O19" s="67"/>
      <c r="P19" s="68"/>
    </row>
    <row r="20" spans="1:16" ht="75" customHeight="1">
      <c r="A20" s="57"/>
      <c r="B20" s="65"/>
      <c r="C20" s="59"/>
      <c r="D20" s="47"/>
      <c r="E20" s="48"/>
      <c r="F20" s="48"/>
      <c r="G20" s="49"/>
      <c r="H20" s="64"/>
      <c r="I20" s="60"/>
      <c r="J20" s="61"/>
      <c r="K20" s="66"/>
      <c r="L20" s="64"/>
      <c r="M20" s="67"/>
      <c r="N20" s="67"/>
      <c r="O20" s="67"/>
      <c r="P20" s="68"/>
    </row>
    <row r="21" spans="1:16" ht="75" customHeight="1">
      <c r="A21" s="57"/>
      <c r="B21" s="65"/>
      <c r="C21" s="59"/>
      <c r="D21" s="47"/>
      <c r="E21" s="48"/>
      <c r="F21" s="48"/>
      <c r="G21" s="49"/>
      <c r="H21" s="64"/>
      <c r="I21" s="60"/>
      <c r="J21" s="61"/>
      <c r="K21" s="66"/>
      <c r="L21" s="64"/>
      <c r="M21" s="67"/>
      <c r="N21" s="67"/>
      <c r="O21" s="67"/>
      <c r="P21" s="68"/>
    </row>
    <row r="22" spans="1:16" ht="75" customHeight="1">
      <c r="A22" s="57"/>
      <c r="B22" s="65"/>
      <c r="C22" s="59"/>
      <c r="D22" s="47"/>
      <c r="E22" s="48"/>
      <c r="F22" s="48"/>
      <c r="G22" s="49"/>
      <c r="H22" s="64"/>
      <c r="I22" s="60"/>
      <c r="J22" s="61"/>
      <c r="K22" s="66"/>
      <c r="L22" s="64"/>
      <c r="M22" s="67"/>
      <c r="N22" s="67"/>
      <c r="O22" s="67"/>
      <c r="P22" s="68"/>
    </row>
    <row r="23" spans="1:16" ht="100.5" customHeight="1">
      <c r="A23" s="57"/>
      <c r="B23" s="65"/>
      <c r="C23" s="59"/>
      <c r="D23" s="47"/>
      <c r="E23" s="48"/>
      <c r="F23" s="48"/>
      <c r="G23" s="49"/>
      <c r="H23" s="64"/>
      <c r="I23" s="60"/>
      <c r="J23" s="61"/>
      <c r="K23" s="66"/>
      <c r="L23" s="64"/>
      <c r="M23" s="67"/>
      <c r="N23" s="67"/>
      <c r="O23" s="67"/>
      <c r="P23" s="68"/>
    </row>
    <row r="24" spans="1:16">
      <c r="D24" s="72">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93243-DFFF-46E1-B843-0075CAEBDB6B}">
  <sheetPr codeName="Sheet25">
    <tabColor theme="8" tint="-0.249977111117893"/>
    <pageSetUpPr fitToPage="1"/>
  </sheetPr>
  <dimension ref="A1:P24"/>
  <sheetViews>
    <sheetView zoomScale="60" zoomScaleNormal="60" zoomScalePageLayoutView="80" workbookViewId="0">
      <selection activeCell="C2" sqref="C2"/>
    </sheetView>
  </sheetViews>
  <sheetFormatPr defaultColWidth="9.140625" defaultRowHeight="15"/>
  <cols>
    <col min="1" max="1" width="5" style="70" customWidth="1"/>
    <col min="2" max="2" width="25.5703125" style="71" customWidth="1"/>
    <col min="3" max="3" width="40.42578125" style="71" customWidth="1"/>
    <col min="4" max="4" width="21.85546875" style="72" customWidth="1"/>
    <col min="5" max="5" width="21" style="8" customWidth="1"/>
    <col min="6" max="8" width="16.28515625" style="8" customWidth="1"/>
    <col min="9" max="9" width="15.5703125" style="8" customWidth="1"/>
    <col min="10" max="11" width="14.140625" style="8" customWidth="1"/>
    <col min="12" max="12" width="16.28515625" style="8" customWidth="1"/>
    <col min="13" max="13" width="16.5703125" style="8" customWidth="1"/>
    <col min="14" max="14" width="23.42578125" style="8" customWidth="1"/>
    <col min="15" max="15" width="24.28515625" style="8" customWidth="1"/>
    <col min="16" max="16" width="27.42578125" style="8" customWidth="1"/>
    <col min="17" max="16384" width="9.140625" style="8"/>
  </cols>
  <sheetData>
    <row r="1" spans="1:16" ht="27" customHeight="1">
      <c r="A1" s="1"/>
      <c r="B1" s="2" t="s">
        <v>27</v>
      </c>
      <c r="C1" s="3"/>
      <c r="D1" s="4"/>
      <c r="E1" s="5" t="s">
        <v>28</v>
      </c>
      <c r="F1" s="3"/>
      <c r="G1" s="3"/>
      <c r="H1" s="6"/>
      <c r="I1" s="6"/>
      <c r="J1" s="6"/>
      <c r="K1" s="6"/>
      <c r="L1" s="6"/>
      <c r="M1" s="6"/>
      <c r="N1" s="6"/>
      <c r="O1" s="7"/>
      <c r="P1" s="7"/>
    </row>
    <row r="2" spans="1:16" s="14" customFormat="1" ht="15.75">
      <c r="A2" s="9"/>
      <c r="B2" s="10" t="s">
        <v>5</v>
      </c>
      <c r="C2" s="369" t="s">
        <v>690</v>
      </c>
      <c r="D2" s="12"/>
      <c r="E2" s="13"/>
      <c r="F2" s="3"/>
      <c r="G2" s="3"/>
      <c r="H2" s="6"/>
      <c r="I2" s="6"/>
      <c r="J2" s="6"/>
      <c r="K2" s="6"/>
      <c r="L2" s="6"/>
      <c r="M2" s="6"/>
      <c r="N2" s="6"/>
      <c r="O2" s="3"/>
      <c r="P2" s="3"/>
    </row>
    <row r="3" spans="1:16" s="14" customFormat="1" ht="18.75" customHeight="1">
      <c r="A3" s="9"/>
      <c r="B3" s="10" t="s">
        <v>6</v>
      </c>
      <c r="C3" s="169"/>
      <c r="D3" s="16"/>
      <c r="E3" s="17"/>
      <c r="F3" s="18"/>
      <c r="G3" s="17"/>
      <c r="H3" s="19"/>
      <c r="I3" s="20"/>
      <c r="J3" s="19"/>
      <c r="K3" s="19"/>
      <c r="L3" s="19"/>
      <c r="M3" s="6"/>
      <c r="N3" s="6"/>
      <c r="O3" s="3"/>
      <c r="P3" s="3"/>
    </row>
    <row r="4" spans="1:16" s="24" customFormat="1" ht="18.75">
      <c r="A4" s="9"/>
      <c r="B4" s="10" t="s">
        <v>50</v>
      </c>
      <c r="C4" s="169" t="s">
        <v>147</v>
      </c>
      <c r="D4" s="21"/>
      <c r="E4" s="3"/>
      <c r="F4" s="3"/>
      <c r="G4" s="3"/>
      <c r="H4" s="22"/>
      <c r="I4" s="23"/>
      <c r="J4" s="23"/>
      <c r="K4" s="23"/>
      <c r="L4" s="22"/>
      <c r="M4" s="23"/>
      <c r="N4" s="23"/>
      <c r="O4" s="23"/>
      <c r="P4" s="22"/>
    </row>
    <row r="5" spans="1:16" ht="22.5" customHeight="1">
      <c r="A5" s="25"/>
      <c r="B5" s="10" t="s">
        <v>22</v>
      </c>
      <c r="C5" s="169" t="s">
        <v>455</v>
      </c>
      <c r="D5" s="26"/>
      <c r="E5" s="15"/>
      <c r="F5" s="15"/>
      <c r="G5" s="15"/>
      <c r="H5" s="27"/>
      <c r="I5" s="6"/>
      <c r="J5" s="27"/>
      <c r="K5" s="27"/>
      <c r="L5" s="27"/>
      <c r="M5" s="27"/>
      <c r="N5" s="27"/>
      <c r="O5" s="7"/>
      <c r="P5" s="7"/>
    </row>
    <row r="6" spans="1:16" ht="22.5" customHeight="1">
      <c r="A6" s="25"/>
      <c r="B6" s="10" t="s">
        <v>51</v>
      </c>
      <c r="C6" s="169" t="s">
        <v>159</v>
      </c>
      <c r="D6" s="26"/>
      <c r="E6" s="15"/>
      <c r="F6" s="28"/>
      <c r="G6" s="15"/>
      <c r="H6" s="27"/>
      <c r="I6" s="6"/>
      <c r="J6" s="27"/>
      <c r="K6" s="27"/>
      <c r="L6" s="27"/>
      <c r="M6" s="27"/>
      <c r="N6" s="27"/>
      <c r="O6" s="7"/>
      <c r="P6" s="7"/>
    </row>
    <row r="7" spans="1:16" ht="22.5" customHeight="1">
      <c r="A7" s="25"/>
      <c r="B7" s="10" t="s">
        <v>8</v>
      </c>
      <c r="C7" s="170"/>
      <c r="D7" s="26"/>
      <c r="E7" s="15"/>
      <c r="F7" s="15"/>
      <c r="G7" s="15"/>
      <c r="H7" s="27"/>
      <c r="I7" s="27"/>
      <c r="J7" s="27"/>
      <c r="K7" s="27"/>
      <c r="L7" s="27"/>
      <c r="M7" s="27"/>
      <c r="N7" s="27"/>
      <c r="O7" s="7"/>
      <c r="P7" s="7"/>
    </row>
    <row r="8" spans="1:16" ht="17.25" thickBot="1">
      <c r="A8" s="25"/>
      <c r="B8" s="10" t="s">
        <v>9</v>
      </c>
      <c r="C8" s="171"/>
      <c r="D8" s="26"/>
      <c r="E8" s="15"/>
      <c r="F8" s="15"/>
      <c r="G8" s="15"/>
      <c r="H8" s="7"/>
      <c r="I8" s="7"/>
      <c r="J8" s="7"/>
      <c r="K8" s="7"/>
      <c r="L8" s="7"/>
      <c r="M8" s="7"/>
      <c r="N8" s="7"/>
      <c r="O8" s="7"/>
      <c r="P8" s="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31" t="s">
        <v>0</v>
      </c>
      <c r="B10" s="32" t="s">
        <v>23</v>
      </c>
      <c r="C10" s="33" t="s">
        <v>14</v>
      </c>
      <c r="D10" s="34" t="s">
        <v>24</v>
      </c>
      <c r="E10" s="35" t="s">
        <v>16</v>
      </c>
      <c r="F10" s="36" t="s">
        <v>17</v>
      </c>
      <c r="G10" s="37" t="s">
        <v>18</v>
      </c>
      <c r="H10" s="38" t="s">
        <v>19</v>
      </c>
      <c r="I10" s="39" t="s">
        <v>20</v>
      </c>
      <c r="J10" s="40" t="s">
        <v>1</v>
      </c>
      <c r="K10" s="40" t="s">
        <v>2</v>
      </c>
      <c r="L10" s="41" t="s">
        <v>26</v>
      </c>
      <c r="M10" s="42" t="s">
        <v>21</v>
      </c>
      <c r="N10" s="43" t="s">
        <v>3</v>
      </c>
      <c r="O10" s="38" t="s">
        <v>4</v>
      </c>
      <c r="P10" s="1088"/>
    </row>
    <row r="11" spans="1:16" ht="75" customHeight="1">
      <c r="A11" s="274">
        <v>1</v>
      </c>
      <c r="B11" s="275" t="s">
        <v>545</v>
      </c>
      <c r="C11" s="276" t="s">
        <v>546</v>
      </c>
      <c r="D11" s="47">
        <v>15</v>
      </c>
      <c r="E11" s="48" t="s">
        <v>117</v>
      </c>
      <c r="F11" s="48" t="s">
        <v>456</v>
      </c>
      <c r="G11" s="288" t="s">
        <v>457</v>
      </c>
      <c r="H11" s="279"/>
      <c r="I11" s="280">
        <f t="shared" ref="I11:I16" si="0">M11/K11</f>
        <v>0.75</v>
      </c>
      <c r="J11" s="281" t="s">
        <v>41</v>
      </c>
      <c r="K11" s="282">
        <v>100</v>
      </c>
      <c r="L11" s="283"/>
      <c r="M11" s="379">
        <v>75</v>
      </c>
      <c r="N11" s="377"/>
      <c r="O11" s="376"/>
      <c r="P11" s="378" t="s">
        <v>602</v>
      </c>
    </row>
    <row r="12" spans="1:16" ht="75" customHeight="1">
      <c r="A12" s="284">
        <v>2</v>
      </c>
      <c r="B12" s="267"/>
      <c r="C12" s="276" t="s">
        <v>547</v>
      </c>
      <c r="D12" s="47">
        <v>15</v>
      </c>
      <c r="E12" s="48" t="s">
        <v>452</v>
      </c>
      <c r="F12" s="48" t="s">
        <v>235</v>
      </c>
      <c r="G12" s="289" t="s">
        <v>542</v>
      </c>
      <c r="H12" s="269" t="s">
        <v>543</v>
      </c>
      <c r="I12" s="280">
        <f t="shared" si="0"/>
        <v>1</v>
      </c>
      <c r="J12" s="270" t="s">
        <v>41</v>
      </c>
      <c r="K12" s="271">
        <v>100</v>
      </c>
      <c r="L12" s="269"/>
      <c r="M12" s="379">
        <v>100</v>
      </c>
      <c r="N12" s="373"/>
      <c r="O12" s="373"/>
      <c r="P12" s="378" t="s">
        <v>603</v>
      </c>
    </row>
    <row r="13" spans="1:16" ht="75" customHeight="1">
      <c r="A13" s="284">
        <v>3</v>
      </c>
      <c r="B13" s="275"/>
      <c r="C13" s="276" t="s">
        <v>548</v>
      </c>
      <c r="D13" s="47">
        <v>15</v>
      </c>
      <c r="E13" s="48" t="s">
        <v>236</v>
      </c>
      <c r="F13" s="48" t="s">
        <v>456</v>
      </c>
      <c r="G13" s="288" t="s">
        <v>544</v>
      </c>
      <c r="H13" s="375" t="s">
        <v>44</v>
      </c>
      <c r="I13" s="280">
        <f t="shared" si="0"/>
        <v>1</v>
      </c>
      <c r="J13" s="281" t="s">
        <v>41</v>
      </c>
      <c r="K13" s="282">
        <v>100</v>
      </c>
      <c r="L13" s="279"/>
      <c r="M13" s="379">
        <v>100</v>
      </c>
      <c r="N13" s="377"/>
      <c r="O13" s="376"/>
      <c r="P13" s="378" t="s">
        <v>639</v>
      </c>
    </row>
    <row r="14" spans="1:16" ht="75" customHeight="1">
      <c r="A14" s="284">
        <v>4</v>
      </c>
      <c r="B14" s="275"/>
      <c r="C14" s="276" t="s">
        <v>549</v>
      </c>
      <c r="D14" s="47">
        <v>10</v>
      </c>
      <c r="E14" s="48" t="s">
        <v>453</v>
      </c>
      <c r="F14" s="523">
        <v>44773</v>
      </c>
      <c r="G14" s="288"/>
      <c r="H14" s="375" t="s">
        <v>701</v>
      </c>
      <c r="I14" s="280">
        <f t="shared" si="0"/>
        <v>1</v>
      </c>
      <c r="J14" s="281" t="s">
        <v>41</v>
      </c>
      <c r="K14" s="282">
        <v>100</v>
      </c>
      <c r="L14" s="279"/>
      <c r="M14" s="371">
        <v>100</v>
      </c>
      <c r="N14" s="376"/>
      <c r="O14" s="376"/>
      <c r="P14" s="522" t="s">
        <v>700</v>
      </c>
    </row>
    <row r="15" spans="1:16" ht="75" customHeight="1">
      <c r="A15" s="284">
        <v>5</v>
      </c>
      <c r="B15" s="272"/>
      <c r="C15" s="268" t="s">
        <v>550</v>
      </c>
      <c r="D15" s="47">
        <v>10</v>
      </c>
      <c r="E15" s="48" t="s">
        <v>65</v>
      </c>
      <c r="F15" s="48" t="s">
        <v>175</v>
      </c>
      <c r="G15" s="289"/>
      <c r="H15" s="269"/>
      <c r="I15" s="280">
        <f t="shared" si="0"/>
        <v>0</v>
      </c>
      <c r="J15" s="270" t="s">
        <v>41</v>
      </c>
      <c r="K15" s="271">
        <v>100</v>
      </c>
      <c r="L15" s="273"/>
      <c r="M15" s="352"/>
      <c r="N15" s="350"/>
      <c r="O15" s="350"/>
      <c r="P15" s="347"/>
    </row>
    <row r="16" spans="1:16" ht="75" customHeight="1">
      <c r="A16" s="284">
        <v>6</v>
      </c>
      <c r="B16" s="286"/>
      <c r="C16" s="276" t="s">
        <v>551</v>
      </c>
      <c r="D16" s="47">
        <v>10</v>
      </c>
      <c r="E16" s="389" t="s">
        <v>458</v>
      </c>
      <c r="F16" s="390">
        <v>24472</v>
      </c>
      <c r="G16" s="288"/>
      <c r="H16" s="279"/>
      <c r="I16" s="280">
        <f t="shared" si="0"/>
        <v>0</v>
      </c>
      <c r="J16" s="281" t="s">
        <v>41</v>
      </c>
      <c r="K16" s="282">
        <v>100</v>
      </c>
      <c r="L16" s="285"/>
      <c r="M16" s="353"/>
      <c r="N16" s="348" t="s">
        <v>604</v>
      </c>
      <c r="O16" s="348" t="s">
        <v>605</v>
      </c>
      <c r="P16" s="1123" t="s">
        <v>640</v>
      </c>
    </row>
    <row r="17" spans="1:16" ht="75" customHeight="1">
      <c r="A17" s="284">
        <v>7</v>
      </c>
      <c r="B17" s="286"/>
      <c r="C17" s="391" t="s">
        <v>552</v>
      </c>
      <c r="D17" s="392">
        <v>10</v>
      </c>
      <c r="E17" s="389" t="s">
        <v>459</v>
      </c>
      <c r="F17" s="389" t="s">
        <v>64</v>
      </c>
      <c r="G17" s="288"/>
      <c r="H17" s="285"/>
      <c r="I17" s="393">
        <f>M17/K17</f>
        <v>0</v>
      </c>
      <c r="J17" s="394" t="s">
        <v>41</v>
      </c>
      <c r="K17" s="395">
        <v>100</v>
      </c>
      <c r="L17" s="285"/>
      <c r="M17" s="353"/>
      <c r="N17" s="349"/>
      <c r="O17" s="349"/>
      <c r="P17" s="1124"/>
    </row>
    <row r="18" spans="1:16" ht="75" customHeight="1">
      <c r="A18" s="284">
        <v>8</v>
      </c>
      <c r="B18" s="186"/>
      <c r="C18" s="391" t="s">
        <v>553</v>
      </c>
      <c r="D18" s="396">
        <v>15</v>
      </c>
      <c r="E18" s="389" t="s">
        <v>67</v>
      </c>
      <c r="F18" s="389" t="s">
        <v>460</v>
      </c>
      <c r="G18" s="184"/>
      <c r="H18" s="185"/>
      <c r="I18" s="393">
        <f>M18/K18</f>
        <v>0</v>
      </c>
      <c r="J18" s="397" t="s">
        <v>41</v>
      </c>
      <c r="K18" s="398">
        <v>100</v>
      </c>
      <c r="L18" s="185"/>
      <c r="M18" s="354"/>
      <c r="N18" s="351"/>
      <c r="O18" s="351"/>
      <c r="P18" s="1125"/>
    </row>
    <row r="19" spans="1:16" ht="75" customHeight="1">
      <c r="A19" s="57"/>
      <c r="B19" s="65"/>
      <c r="C19" s="59"/>
      <c r="D19" s="47"/>
      <c r="E19" s="48"/>
      <c r="F19" s="48"/>
      <c r="G19" s="49"/>
      <c r="H19" s="64"/>
      <c r="I19" s="60"/>
      <c r="J19" s="61"/>
      <c r="K19" s="66"/>
      <c r="L19" s="64"/>
      <c r="M19" s="67"/>
      <c r="N19" s="67"/>
      <c r="O19" s="67"/>
      <c r="P19" s="68"/>
    </row>
    <row r="20" spans="1:16" ht="75" customHeight="1">
      <c r="A20" s="57"/>
      <c r="B20" s="65"/>
      <c r="C20" s="59"/>
      <c r="D20" s="47"/>
      <c r="E20" s="48"/>
      <c r="F20" s="48"/>
      <c r="G20" s="49"/>
      <c r="H20" s="64"/>
      <c r="I20" s="60"/>
      <c r="J20" s="61"/>
      <c r="K20" s="66"/>
      <c r="L20" s="64"/>
      <c r="M20" s="67"/>
      <c r="N20" s="67"/>
      <c r="O20" s="67"/>
      <c r="P20" s="68"/>
    </row>
    <row r="21" spans="1:16" ht="75" customHeight="1">
      <c r="A21" s="57"/>
      <c r="B21" s="65"/>
      <c r="C21" s="59"/>
      <c r="D21" s="47"/>
      <c r="E21" s="48"/>
      <c r="F21" s="48"/>
      <c r="G21" s="49"/>
      <c r="H21" s="64"/>
      <c r="I21" s="60"/>
      <c r="J21" s="61"/>
      <c r="K21" s="66"/>
      <c r="L21" s="64"/>
      <c r="M21" s="67"/>
      <c r="N21" s="67"/>
      <c r="O21" s="67"/>
      <c r="P21" s="68"/>
    </row>
    <row r="22" spans="1:16" ht="75" customHeight="1">
      <c r="A22" s="57"/>
      <c r="B22" s="65"/>
      <c r="C22" s="59"/>
      <c r="D22" s="47"/>
      <c r="E22" s="48"/>
      <c r="F22" s="48"/>
      <c r="G22" s="49"/>
      <c r="H22" s="64"/>
      <c r="I22" s="60"/>
      <c r="J22" s="61"/>
      <c r="K22" s="66"/>
      <c r="L22" s="64"/>
      <c r="M22" s="67"/>
      <c r="N22" s="67"/>
      <c r="O22" s="67"/>
      <c r="P22" s="68"/>
    </row>
    <row r="23" spans="1:16" ht="100.5" customHeight="1">
      <c r="A23" s="57"/>
      <c r="B23" s="65"/>
      <c r="C23" s="59"/>
      <c r="D23" s="47"/>
      <c r="E23" s="48"/>
      <c r="F23" s="48"/>
      <c r="G23" s="49"/>
      <c r="H23" s="64"/>
      <c r="I23" s="60"/>
      <c r="J23" s="61"/>
      <c r="K23" s="66"/>
      <c r="L23" s="64"/>
      <c r="M23" s="67"/>
      <c r="N23" s="67"/>
      <c r="O23" s="67"/>
      <c r="P23" s="68"/>
    </row>
    <row r="24" spans="1:16">
      <c r="D24" s="72">
        <f>SUM(D11:D23)</f>
        <v>100</v>
      </c>
    </row>
  </sheetData>
  <sheetProtection algorithmName="SHA-512" hashValue="5JfJkl61HDxYuoPj7NOzehfSHoYKjpBnYittYUORJ4w/LIcfOq5v5kSdEYqXaBVPqqfWQ5TxquX70TufXlOCgg==" saltValue="Sr+PFNHPuBBJiqzbhoXvYg==" spinCount="100000" sheet="1" objects="1" scenarios="1"/>
  <mergeCells count="7">
    <mergeCell ref="P16:P18"/>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EA87F-3C53-4CBD-B7F2-AF42C1BB89F4}">
  <sheetPr>
    <tabColor theme="8" tint="-0.249977111117893"/>
  </sheetPr>
  <dimension ref="A1:P24"/>
  <sheetViews>
    <sheetView zoomScale="60" zoomScaleNormal="60" workbookViewId="0">
      <selection activeCell="C2" sqref="C2"/>
    </sheetView>
  </sheetViews>
  <sheetFormatPr defaultColWidth="9.140625" defaultRowHeight="15"/>
  <cols>
    <col min="1" max="1" width="5" style="868" customWidth="1"/>
    <col min="2" max="2" width="25.5703125" style="869" customWidth="1"/>
    <col min="3" max="3" width="40.42578125" style="869" customWidth="1"/>
    <col min="4" max="4" width="21.85546875" style="870" customWidth="1"/>
    <col min="5" max="5" width="21" style="828" customWidth="1"/>
    <col min="6" max="8" width="16.28515625" style="828" customWidth="1"/>
    <col min="9" max="9" width="15.5703125" style="828" customWidth="1"/>
    <col min="10" max="11" width="14.140625" style="828" customWidth="1"/>
    <col min="12" max="12" width="16.28515625" style="828" customWidth="1"/>
    <col min="13" max="13" width="16.5703125" style="828" customWidth="1"/>
    <col min="14" max="14" width="23.42578125" style="828" customWidth="1"/>
    <col min="15" max="15" width="24.28515625" style="828" customWidth="1"/>
    <col min="16" max="16" width="27.42578125" style="828" customWidth="1"/>
    <col min="17" max="16384" width="9.140625" style="828"/>
  </cols>
  <sheetData>
    <row r="1" spans="1:16" ht="19.5">
      <c r="A1" s="811"/>
      <c r="B1" s="814" t="s">
        <v>27</v>
      </c>
      <c r="C1" s="810"/>
      <c r="D1" s="813"/>
      <c r="E1" s="812" t="s">
        <v>28</v>
      </c>
      <c r="F1" s="810"/>
      <c r="G1" s="810"/>
      <c r="H1" s="809"/>
      <c r="I1" s="809"/>
      <c r="J1" s="809"/>
      <c r="K1" s="809"/>
      <c r="L1" s="809"/>
      <c r="M1" s="809"/>
      <c r="N1" s="809"/>
      <c r="O1" s="827"/>
      <c r="P1" s="827"/>
    </row>
    <row r="2" spans="1:16" s="833" customFormat="1" ht="15.75">
      <c r="A2" s="829"/>
      <c r="B2" s="830" t="s">
        <v>5</v>
      </c>
      <c r="C2" s="1039">
        <v>44901</v>
      </c>
      <c r="D2" s="831"/>
      <c r="E2" s="832"/>
      <c r="F2" s="810"/>
      <c r="G2" s="810"/>
      <c r="H2" s="809"/>
      <c r="I2" s="809"/>
      <c r="J2" s="809"/>
      <c r="K2" s="809"/>
      <c r="L2" s="809"/>
      <c r="M2" s="809"/>
      <c r="N2" s="809"/>
      <c r="O2" s="810"/>
      <c r="P2" s="810"/>
    </row>
    <row r="3" spans="1:16" s="833" customFormat="1" ht="15.75">
      <c r="A3" s="829"/>
      <c r="B3" s="830" t="s">
        <v>6</v>
      </c>
      <c r="C3" s="827"/>
      <c r="D3" s="835"/>
      <c r="E3" s="836"/>
      <c r="F3" s="837"/>
      <c r="G3" s="836"/>
      <c r="H3" s="838"/>
      <c r="I3" s="839"/>
      <c r="J3" s="838"/>
      <c r="K3" s="838"/>
      <c r="L3" s="838"/>
      <c r="M3" s="809"/>
      <c r="N3" s="809"/>
      <c r="O3" s="810"/>
      <c r="P3" s="810"/>
    </row>
    <row r="4" spans="1:16" s="843" customFormat="1" ht="18.75">
      <c r="A4" s="829"/>
      <c r="B4" s="830" t="s">
        <v>50</v>
      </c>
      <c r="C4" s="827" t="s">
        <v>111</v>
      </c>
      <c r="D4" s="840"/>
      <c r="E4" s="810"/>
      <c r="F4" s="810"/>
      <c r="G4" s="810"/>
      <c r="H4" s="841"/>
      <c r="I4" s="842"/>
      <c r="J4" s="842"/>
      <c r="K4" s="842"/>
      <c r="L4" s="841"/>
      <c r="M4" s="842"/>
      <c r="N4" s="842"/>
      <c r="O4" s="842"/>
      <c r="P4" s="841"/>
    </row>
    <row r="5" spans="1:16" ht="15.75">
      <c r="A5" s="844"/>
      <c r="B5" s="830" t="s">
        <v>22</v>
      </c>
      <c r="C5" s="827" t="s">
        <v>121</v>
      </c>
      <c r="D5" s="845"/>
      <c r="E5" s="834"/>
      <c r="F5" s="834"/>
      <c r="G5" s="834"/>
      <c r="H5" s="846"/>
      <c r="I5" s="809"/>
      <c r="J5" s="846"/>
      <c r="K5" s="846"/>
      <c r="L5" s="846"/>
      <c r="M5" s="846"/>
      <c r="N5" s="846"/>
      <c r="O5" s="827"/>
      <c r="P5" s="827"/>
    </row>
    <row r="6" spans="1:16" ht="15.75">
      <c r="A6" s="844"/>
      <c r="B6" s="830" t="s">
        <v>51</v>
      </c>
      <c r="C6" s="827" t="s">
        <v>122</v>
      </c>
      <c r="D6" s="845"/>
      <c r="E6" s="834"/>
      <c r="F6" s="847"/>
      <c r="G6" s="834"/>
      <c r="H6" s="846"/>
      <c r="I6" s="809"/>
      <c r="J6" s="846"/>
      <c r="K6" s="846"/>
      <c r="L6" s="846"/>
      <c r="M6" s="846"/>
      <c r="N6" s="846"/>
      <c r="O6" s="827"/>
      <c r="P6" s="827"/>
    </row>
    <row r="7" spans="1:16" ht="15.75">
      <c r="A7" s="844"/>
      <c r="B7" s="830" t="s">
        <v>8</v>
      </c>
      <c r="C7" s="915"/>
      <c r="D7" s="845"/>
      <c r="E7" s="834"/>
      <c r="F7" s="834"/>
      <c r="G7" s="834"/>
      <c r="H7" s="846"/>
      <c r="I7" s="846"/>
      <c r="J7" s="846"/>
      <c r="K7" s="846"/>
      <c r="L7" s="846"/>
      <c r="M7" s="846"/>
      <c r="N7" s="846"/>
      <c r="O7" s="827"/>
      <c r="P7" s="827"/>
    </row>
    <row r="8" spans="1:16" ht="16.5" thickBot="1">
      <c r="A8" s="844"/>
      <c r="B8" s="830" t="s">
        <v>9</v>
      </c>
      <c r="C8" s="1040" t="s">
        <v>292</v>
      </c>
      <c r="D8" s="845"/>
      <c r="E8" s="834"/>
      <c r="F8" s="834"/>
      <c r="G8" s="834"/>
      <c r="H8" s="827"/>
      <c r="I8" s="827"/>
      <c r="J8" s="827"/>
      <c r="K8" s="827"/>
      <c r="L8" s="827"/>
      <c r="M8" s="827"/>
      <c r="N8" s="827"/>
      <c r="O8" s="827"/>
      <c r="P8" s="827"/>
    </row>
    <row r="9" spans="1:16">
      <c r="A9" s="1103" t="s">
        <v>10</v>
      </c>
      <c r="B9" s="1104"/>
      <c r="C9" s="1104"/>
      <c r="D9" s="1105"/>
      <c r="E9" s="1104" t="s">
        <v>11</v>
      </c>
      <c r="F9" s="1104"/>
      <c r="G9" s="1106" t="s">
        <v>12</v>
      </c>
      <c r="H9" s="1107"/>
      <c r="I9" s="1103" t="s">
        <v>13</v>
      </c>
      <c r="J9" s="1104"/>
      <c r="K9" s="1104"/>
      <c r="L9" s="1104"/>
      <c r="M9" s="1105"/>
      <c r="N9" s="1107" t="s">
        <v>14</v>
      </c>
      <c r="O9" s="1107"/>
      <c r="P9" s="1108" t="s">
        <v>15</v>
      </c>
    </row>
    <row r="10" spans="1:16" ht="60.75" thickBot="1">
      <c r="A10" s="848" t="s">
        <v>0</v>
      </c>
      <c r="B10" s="849" t="s">
        <v>23</v>
      </c>
      <c r="C10" s="850" t="s">
        <v>14</v>
      </c>
      <c r="D10" s="851" t="s">
        <v>24</v>
      </c>
      <c r="E10" s="852" t="s">
        <v>16</v>
      </c>
      <c r="F10" s="853" t="s">
        <v>17</v>
      </c>
      <c r="G10" s="854" t="s">
        <v>18</v>
      </c>
      <c r="H10" s="855" t="s">
        <v>19</v>
      </c>
      <c r="I10" s="856" t="s">
        <v>20</v>
      </c>
      <c r="J10" s="857" t="s">
        <v>1</v>
      </c>
      <c r="K10" s="857" t="s">
        <v>2</v>
      </c>
      <c r="L10" s="858" t="s">
        <v>26</v>
      </c>
      <c r="M10" s="859" t="s">
        <v>21</v>
      </c>
      <c r="N10" s="860" t="s">
        <v>3</v>
      </c>
      <c r="O10" s="855" t="s">
        <v>4</v>
      </c>
      <c r="P10" s="1109"/>
    </row>
    <row r="11" spans="1:16" ht="90">
      <c r="A11" s="506">
        <v>1</v>
      </c>
      <c r="B11" s="509" t="s">
        <v>254</v>
      </c>
      <c r="C11" s="508" t="s">
        <v>255</v>
      </c>
      <c r="D11" s="1041">
        <v>5</v>
      </c>
      <c r="E11" s="1048" t="s">
        <v>256</v>
      </c>
      <c r="F11" s="1048" t="s">
        <v>257</v>
      </c>
      <c r="G11" s="802" t="s">
        <v>256</v>
      </c>
      <c r="H11" s="802" t="s">
        <v>257</v>
      </c>
      <c r="I11" s="1043">
        <f t="shared" ref="I11:I19" si="0">M11/K11</f>
        <v>1</v>
      </c>
      <c r="J11" s="1051" t="s">
        <v>258</v>
      </c>
      <c r="K11" s="1056">
        <v>1</v>
      </c>
      <c r="L11" s="802" t="s">
        <v>257</v>
      </c>
      <c r="M11" s="823">
        <v>1</v>
      </c>
      <c r="N11" s="822"/>
      <c r="O11" s="822"/>
      <c r="P11" s="1057"/>
    </row>
    <row r="12" spans="1:16" ht="60">
      <c r="A12" s="506">
        <v>2</v>
      </c>
      <c r="B12" s="509" t="s">
        <v>259</v>
      </c>
      <c r="C12" s="508" t="s">
        <v>260</v>
      </c>
      <c r="D12" s="1041">
        <v>5</v>
      </c>
      <c r="E12" s="1048">
        <v>23669</v>
      </c>
      <c r="F12" s="1048" t="s">
        <v>261</v>
      </c>
      <c r="G12" s="802" t="s">
        <v>257</v>
      </c>
      <c r="H12" s="802" t="s">
        <v>262</v>
      </c>
      <c r="I12" s="1043">
        <f>M12/K12</f>
        <v>1</v>
      </c>
      <c r="J12" s="1051" t="s">
        <v>263</v>
      </c>
      <c r="K12" s="1056">
        <v>50</v>
      </c>
      <c r="L12" s="802" t="s">
        <v>262</v>
      </c>
      <c r="M12" s="823">
        <v>50</v>
      </c>
      <c r="N12" s="822"/>
      <c r="O12" s="822"/>
      <c r="P12" s="805"/>
    </row>
    <row r="13" spans="1:16" ht="75">
      <c r="A13" s="506">
        <v>3</v>
      </c>
      <c r="B13" s="509" t="s">
        <v>264</v>
      </c>
      <c r="C13" s="508" t="s">
        <v>265</v>
      </c>
      <c r="D13" s="1041">
        <v>10</v>
      </c>
      <c r="E13" s="1048" t="s">
        <v>266</v>
      </c>
      <c r="F13" s="1048" t="s">
        <v>267</v>
      </c>
      <c r="G13" s="802">
        <v>44596</v>
      </c>
      <c r="H13" s="802">
        <v>44600</v>
      </c>
      <c r="I13" s="1043">
        <f t="shared" si="0"/>
        <v>1</v>
      </c>
      <c r="J13" s="1051" t="s">
        <v>268</v>
      </c>
      <c r="K13" s="1056">
        <v>1</v>
      </c>
      <c r="L13" s="802">
        <v>44600</v>
      </c>
      <c r="M13" s="823">
        <v>1</v>
      </c>
      <c r="N13" s="822"/>
      <c r="O13" s="822"/>
      <c r="P13" s="805"/>
    </row>
    <row r="14" spans="1:16" ht="120">
      <c r="A14" s="506">
        <v>4</v>
      </c>
      <c r="B14" s="509" t="s">
        <v>269</v>
      </c>
      <c r="C14" s="508" t="s">
        <v>270</v>
      </c>
      <c r="D14" s="1041">
        <v>10</v>
      </c>
      <c r="E14" s="1048" t="s">
        <v>271</v>
      </c>
      <c r="F14" s="1048" t="s">
        <v>272</v>
      </c>
      <c r="G14" s="802">
        <v>44565</v>
      </c>
      <c r="H14" s="803">
        <v>44610</v>
      </c>
      <c r="I14" s="1043">
        <f t="shared" si="0"/>
        <v>1</v>
      </c>
      <c r="J14" s="1051" t="s">
        <v>263</v>
      </c>
      <c r="K14" s="1056">
        <v>50</v>
      </c>
      <c r="L14" s="803">
        <v>44610</v>
      </c>
      <c r="M14" s="823">
        <v>50</v>
      </c>
      <c r="N14" s="822"/>
      <c r="O14" s="822"/>
      <c r="P14" s="805"/>
    </row>
    <row r="15" spans="1:16" ht="45">
      <c r="A15" s="506">
        <v>5</v>
      </c>
      <c r="B15" s="507" t="s">
        <v>273</v>
      </c>
      <c r="C15" s="508" t="s">
        <v>274</v>
      </c>
      <c r="D15" s="1041">
        <v>5</v>
      </c>
      <c r="E15" s="1048" t="s">
        <v>275</v>
      </c>
      <c r="F15" s="1048" t="s">
        <v>276</v>
      </c>
      <c r="G15" s="802">
        <v>44620</v>
      </c>
      <c r="H15" s="803">
        <v>44644</v>
      </c>
      <c r="I15" s="1043">
        <f t="shared" si="0"/>
        <v>1</v>
      </c>
      <c r="J15" s="1051" t="s">
        <v>263</v>
      </c>
      <c r="K15" s="1052">
        <v>50</v>
      </c>
      <c r="L15" s="803">
        <v>44644</v>
      </c>
      <c r="M15" s="799">
        <v>50</v>
      </c>
      <c r="N15" s="822"/>
      <c r="O15" s="822"/>
      <c r="P15" s="805" t="s">
        <v>802</v>
      </c>
    </row>
    <row r="16" spans="1:16" ht="105">
      <c r="A16" s="506">
        <v>6</v>
      </c>
      <c r="B16" s="507" t="s">
        <v>277</v>
      </c>
      <c r="C16" s="508" t="s">
        <v>278</v>
      </c>
      <c r="D16" s="1041">
        <v>10</v>
      </c>
      <c r="E16" s="1048" t="s">
        <v>231</v>
      </c>
      <c r="F16" s="1048" t="s">
        <v>279</v>
      </c>
      <c r="G16" s="802">
        <v>44648</v>
      </c>
      <c r="H16" s="803">
        <v>44648</v>
      </c>
      <c r="I16" s="1043">
        <f t="shared" si="0"/>
        <v>0.86</v>
      </c>
      <c r="J16" s="1051" t="s">
        <v>263</v>
      </c>
      <c r="K16" s="1052">
        <v>50</v>
      </c>
      <c r="L16" s="803">
        <v>44648</v>
      </c>
      <c r="M16" s="799">
        <v>43</v>
      </c>
      <c r="N16" s="822"/>
      <c r="O16" s="822"/>
      <c r="P16" s="1058" t="s">
        <v>803</v>
      </c>
    </row>
    <row r="17" spans="1:16" ht="150">
      <c r="A17" s="506">
        <v>7</v>
      </c>
      <c r="B17" s="507" t="s">
        <v>280</v>
      </c>
      <c r="C17" s="507" t="s">
        <v>281</v>
      </c>
      <c r="D17" s="1041">
        <v>30</v>
      </c>
      <c r="E17" s="1048" t="s">
        <v>282</v>
      </c>
      <c r="F17" s="1048" t="s">
        <v>283</v>
      </c>
      <c r="G17" s="802">
        <v>44649</v>
      </c>
      <c r="H17" s="803">
        <v>44888</v>
      </c>
      <c r="I17" s="1043">
        <f t="shared" si="0"/>
        <v>0.78</v>
      </c>
      <c r="J17" s="1051" t="s">
        <v>263</v>
      </c>
      <c r="K17" s="1052">
        <v>50</v>
      </c>
      <c r="L17" s="803">
        <v>44888</v>
      </c>
      <c r="M17" s="799">
        <v>39</v>
      </c>
      <c r="N17" s="1058"/>
      <c r="O17" s="799"/>
      <c r="P17" s="1058" t="s">
        <v>804</v>
      </c>
    </row>
    <row r="18" spans="1:16" ht="135">
      <c r="A18" s="506">
        <v>8</v>
      </c>
      <c r="B18" s="507" t="s">
        <v>284</v>
      </c>
      <c r="C18" s="507" t="s">
        <v>285</v>
      </c>
      <c r="D18" s="1041">
        <v>15</v>
      </c>
      <c r="E18" s="1048" t="s">
        <v>286</v>
      </c>
      <c r="F18" s="1048" t="s">
        <v>287</v>
      </c>
      <c r="G18" s="802"/>
      <c r="H18" s="803"/>
      <c r="I18" s="1043">
        <f t="shared" si="0"/>
        <v>0</v>
      </c>
      <c r="J18" s="1051" t="s">
        <v>263</v>
      </c>
      <c r="K18" s="1052">
        <v>50</v>
      </c>
      <c r="L18" s="803"/>
      <c r="M18" s="799"/>
      <c r="N18" s="799"/>
      <c r="O18" s="799"/>
      <c r="P18" s="800"/>
    </row>
    <row r="19" spans="1:16" ht="15.75">
      <c r="A19" s="506">
        <v>9</v>
      </c>
      <c r="B19" s="507" t="s">
        <v>288</v>
      </c>
      <c r="C19" s="507" t="s">
        <v>289</v>
      </c>
      <c r="D19" s="1041">
        <v>10</v>
      </c>
      <c r="E19" s="1048" t="s">
        <v>290</v>
      </c>
      <c r="F19" s="1048" t="s">
        <v>291</v>
      </c>
      <c r="G19" s="802"/>
      <c r="H19" s="803"/>
      <c r="I19" s="1043">
        <f t="shared" si="0"/>
        <v>0</v>
      </c>
      <c r="J19" s="1051" t="s">
        <v>258</v>
      </c>
      <c r="K19" s="1052">
        <v>1</v>
      </c>
      <c r="L19" s="803"/>
      <c r="M19" s="799"/>
      <c r="N19" s="799"/>
      <c r="O19" s="799"/>
      <c r="P19" s="800"/>
    </row>
    <row r="20" spans="1:16" ht="15.75">
      <c r="A20" s="506"/>
      <c r="B20" s="507"/>
      <c r="C20" s="508"/>
      <c r="D20" s="1041"/>
      <c r="E20" s="1048"/>
      <c r="F20" s="1048"/>
      <c r="G20" s="1049"/>
      <c r="H20" s="1050"/>
      <c r="I20" s="1043"/>
      <c r="J20" s="1051"/>
      <c r="K20" s="1052"/>
      <c r="L20" s="1050"/>
      <c r="M20" s="1053"/>
      <c r="N20" s="1053"/>
      <c r="O20" s="1053"/>
      <c r="P20" s="1054"/>
    </row>
    <row r="21" spans="1:16" ht="15.75">
      <c r="A21" s="506"/>
      <c r="B21" s="507"/>
      <c r="C21" s="508"/>
      <c r="D21" s="1041"/>
      <c r="E21" s="1048"/>
      <c r="F21" s="1048"/>
      <c r="G21" s="1049"/>
      <c r="H21" s="1050"/>
      <c r="I21" s="1043"/>
      <c r="J21" s="1051"/>
      <c r="K21" s="1052"/>
      <c r="L21" s="1050"/>
      <c r="M21" s="1053"/>
      <c r="N21" s="1053"/>
      <c r="O21" s="1053"/>
      <c r="P21" s="1054"/>
    </row>
    <row r="22" spans="1:16" ht="15.75">
      <c r="A22" s="506"/>
      <c r="B22" s="507"/>
      <c r="C22" s="508"/>
      <c r="D22" s="1041"/>
      <c r="E22" s="1048"/>
      <c r="F22" s="1048"/>
      <c r="G22" s="1049"/>
      <c r="H22" s="1050"/>
      <c r="I22" s="1043"/>
      <c r="J22" s="1051"/>
      <c r="K22" s="1052"/>
      <c r="L22" s="1050"/>
      <c r="M22" s="1053"/>
      <c r="N22" s="1053"/>
      <c r="O22" s="1053"/>
      <c r="P22" s="1054"/>
    </row>
    <row r="23" spans="1:16" ht="15.75">
      <c r="A23" s="506"/>
      <c r="B23" s="507"/>
      <c r="C23" s="508"/>
      <c r="D23" s="1041"/>
      <c r="E23" s="1048"/>
      <c r="F23" s="1048"/>
      <c r="G23" s="1049"/>
      <c r="H23" s="1050"/>
      <c r="I23" s="1043"/>
      <c r="J23" s="1051"/>
      <c r="K23" s="1052"/>
      <c r="L23" s="1050"/>
      <c r="M23" s="1053"/>
      <c r="N23" s="1053"/>
      <c r="O23" s="1053"/>
      <c r="P23" s="1054"/>
    </row>
    <row r="24" spans="1:16">
      <c r="D24" s="870">
        <f>SUM(D11:D23)</f>
        <v>100</v>
      </c>
      <c r="I24" s="828">
        <f>(I11*D11)+(I12*D12)+(I13*D13)+(D14*I14)+(D15*I15)+(D16*I16)+(D17*I17)+(D18*I18)+(D19*I19)</f>
        <v>67</v>
      </c>
    </row>
  </sheetData>
  <mergeCells count="6">
    <mergeCell ref="P9:P10"/>
    <mergeCell ref="A9:D9"/>
    <mergeCell ref="E9:F9"/>
    <mergeCell ref="G9:H9"/>
    <mergeCell ref="I9:M9"/>
    <mergeCell ref="N9:O9"/>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EE949-3DFA-483C-B47E-01E1FFB5C795}">
  <sheetPr>
    <pageSetUpPr fitToPage="1"/>
  </sheetPr>
  <dimension ref="A1:P24"/>
  <sheetViews>
    <sheetView zoomScale="60" zoomScaleNormal="60" zoomScalePageLayoutView="80" workbookViewId="0">
      <selection activeCell="B1" sqref="B1"/>
    </sheetView>
  </sheetViews>
  <sheetFormatPr defaultColWidth="9.140625" defaultRowHeight="15"/>
  <cols>
    <col min="1" max="1" width="5" style="953" customWidth="1"/>
    <col min="2" max="2" width="25.5703125" style="954" customWidth="1"/>
    <col min="3" max="3" width="40.42578125" style="954" customWidth="1"/>
    <col min="4" max="4" width="21.85546875" style="955" customWidth="1"/>
    <col min="5" max="5" width="21" style="895" customWidth="1"/>
    <col min="6" max="8" width="16.28515625" style="895" customWidth="1"/>
    <col min="9" max="9" width="15.5703125" style="895" customWidth="1"/>
    <col min="10" max="11" width="14.140625" style="895" customWidth="1"/>
    <col min="12" max="12" width="16.28515625" style="895" customWidth="1"/>
    <col min="13" max="13" width="16.5703125" style="895" customWidth="1"/>
    <col min="14" max="14" width="23.42578125" style="895" customWidth="1"/>
    <col min="15" max="15" width="24.28515625" style="895" customWidth="1"/>
    <col min="16" max="16" width="27.42578125" style="895" customWidth="1"/>
    <col min="17" max="16384" width="9.140625" style="895"/>
  </cols>
  <sheetData>
    <row r="1" spans="1:16" ht="27" customHeight="1">
      <c r="A1" s="888"/>
      <c r="B1" s="889" t="s">
        <v>27</v>
      </c>
      <c r="C1" s="890"/>
      <c r="D1" s="891"/>
      <c r="E1" s="892" t="s">
        <v>28</v>
      </c>
      <c r="F1" s="890"/>
      <c r="G1" s="890"/>
      <c r="H1" s="893"/>
      <c r="I1" s="893"/>
      <c r="J1" s="893"/>
      <c r="K1" s="893"/>
      <c r="L1" s="893"/>
      <c r="M1" s="893"/>
      <c r="N1" s="893"/>
      <c r="O1" s="894"/>
      <c r="P1" s="894"/>
    </row>
    <row r="2" spans="1:16" s="900" customFormat="1" ht="15.75">
      <c r="A2" s="896"/>
      <c r="B2" s="897" t="s">
        <v>5</v>
      </c>
      <c r="C2" s="815" t="s">
        <v>797</v>
      </c>
      <c r="D2" s="898"/>
      <c r="E2" s="899"/>
      <c r="F2" s="890"/>
      <c r="G2" s="890"/>
      <c r="H2" s="893"/>
      <c r="I2" s="893"/>
      <c r="J2" s="893"/>
      <c r="K2" s="893"/>
      <c r="L2" s="893"/>
      <c r="M2" s="893"/>
      <c r="N2" s="893"/>
      <c r="O2" s="890"/>
      <c r="P2" s="890"/>
    </row>
    <row r="3" spans="1:16" s="900" customFormat="1" ht="18.75" customHeight="1">
      <c r="A3" s="896"/>
      <c r="B3" s="897" t="s">
        <v>6</v>
      </c>
      <c r="C3" s="894"/>
      <c r="D3" s="902"/>
      <c r="E3" s="903"/>
      <c r="F3" s="904"/>
      <c r="G3" s="903"/>
      <c r="H3" s="905"/>
      <c r="I3" s="906"/>
      <c r="J3" s="905"/>
      <c r="K3" s="905"/>
      <c r="L3" s="905"/>
      <c r="M3" s="893"/>
      <c r="N3" s="893"/>
      <c r="O3" s="890"/>
      <c r="P3" s="890"/>
    </row>
    <row r="4" spans="1:16" s="910" customFormat="1" ht="18.75">
      <c r="A4" s="896"/>
      <c r="B4" s="897" t="s">
        <v>50</v>
      </c>
      <c r="C4" s="894" t="s">
        <v>29</v>
      </c>
      <c r="D4" s="907"/>
      <c r="E4" s="890"/>
      <c r="F4" s="890"/>
      <c r="G4" s="890"/>
      <c r="H4" s="908"/>
      <c r="I4" s="909"/>
      <c r="J4" s="909"/>
      <c r="K4" s="909"/>
      <c r="L4" s="908"/>
      <c r="M4" s="909"/>
      <c r="N4" s="909"/>
      <c r="O4" s="909"/>
      <c r="P4" s="908"/>
    </row>
    <row r="5" spans="1:16" ht="22.5" customHeight="1">
      <c r="A5" s="911"/>
      <c r="B5" s="897" t="s">
        <v>22</v>
      </c>
      <c r="C5" s="894" t="s">
        <v>30</v>
      </c>
      <c r="D5" s="912"/>
      <c r="E5" s="901"/>
      <c r="F5" s="901"/>
      <c r="G5" s="901"/>
      <c r="H5" s="913"/>
      <c r="I5" s="893"/>
      <c r="J5" s="913"/>
      <c r="K5" s="913"/>
      <c r="L5" s="913"/>
      <c r="M5" s="913"/>
      <c r="N5" s="913"/>
      <c r="O5" s="894"/>
      <c r="P5" s="894"/>
    </row>
    <row r="6" spans="1:16" ht="22.5" customHeight="1">
      <c r="A6" s="911"/>
      <c r="B6" s="897" t="s">
        <v>51</v>
      </c>
      <c r="C6" s="894"/>
      <c r="D6" s="912"/>
      <c r="E6" s="901"/>
      <c r="F6" s="914"/>
      <c r="G6" s="901"/>
      <c r="H6" s="913"/>
      <c r="I6" s="893"/>
      <c r="J6" s="913"/>
      <c r="K6" s="913"/>
      <c r="L6" s="913"/>
      <c r="M6" s="913"/>
      <c r="N6" s="913"/>
      <c r="O6" s="894"/>
      <c r="P6" s="894"/>
    </row>
    <row r="7" spans="1:16" ht="22.5" customHeight="1">
      <c r="A7" s="911"/>
      <c r="B7" s="897" t="s">
        <v>8</v>
      </c>
      <c r="C7" s="915"/>
      <c r="D7" s="912"/>
      <c r="E7" s="901"/>
      <c r="F7" s="901"/>
      <c r="G7" s="901"/>
      <c r="H7" s="913"/>
      <c r="I7" s="913"/>
      <c r="J7" s="913"/>
      <c r="K7" s="913"/>
      <c r="L7" s="913"/>
      <c r="M7" s="913"/>
      <c r="N7" s="913"/>
      <c r="O7" s="894"/>
      <c r="P7" s="894"/>
    </row>
    <row r="8" spans="1:16" ht="16.5" thickBot="1">
      <c r="A8" s="911"/>
      <c r="B8" s="897" t="s">
        <v>9</v>
      </c>
      <c r="C8" s="117"/>
      <c r="D8" s="912"/>
      <c r="E8" s="901"/>
      <c r="F8" s="901"/>
      <c r="G8" s="901"/>
      <c r="H8" s="894"/>
      <c r="I8" s="894"/>
      <c r="J8" s="894"/>
      <c r="K8" s="894"/>
      <c r="L8" s="894"/>
      <c r="M8" s="894"/>
      <c r="N8" s="894"/>
      <c r="O8" s="894"/>
      <c r="P8" s="894"/>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917" t="s">
        <v>0</v>
      </c>
      <c r="B10" s="918" t="s">
        <v>23</v>
      </c>
      <c r="C10" s="919" t="s">
        <v>14</v>
      </c>
      <c r="D10" s="920" t="s">
        <v>24</v>
      </c>
      <c r="E10" s="921" t="s">
        <v>16</v>
      </c>
      <c r="F10" s="922" t="s">
        <v>17</v>
      </c>
      <c r="G10" s="923" t="s">
        <v>18</v>
      </c>
      <c r="H10" s="924" t="s">
        <v>19</v>
      </c>
      <c r="I10" s="925" t="s">
        <v>20</v>
      </c>
      <c r="J10" s="926" t="s">
        <v>1</v>
      </c>
      <c r="K10" s="926" t="s">
        <v>2</v>
      </c>
      <c r="L10" s="927" t="s">
        <v>26</v>
      </c>
      <c r="M10" s="928" t="s">
        <v>21</v>
      </c>
      <c r="N10" s="929" t="s">
        <v>3</v>
      </c>
      <c r="O10" s="924" t="s">
        <v>4</v>
      </c>
      <c r="P10" s="1088"/>
    </row>
    <row r="11" spans="1:16" ht="75" customHeight="1">
      <c r="A11" s="930">
        <v>1</v>
      </c>
      <c r="B11" s="931" t="s">
        <v>342</v>
      </c>
      <c r="C11" s="932" t="s">
        <v>338</v>
      </c>
      <c r="D11" s="933">
        <f>100/6</f>
        <v>16.666666666666668</v>
      </c>
      <c r="E11" s="934">
        <v>44562</v>
      </c>
      <c r="F11" s="934" t="s">
        <v>33</v>
      </c>
      <c r="G11" s="997" t="s">
        <v>35</v>
      </c>
      <c r="H11" s="997"/>
      <c r="I11" s="945">
        <f>M11/K11</f>
        <v>0.75268490378752229</v>
      </c>
      <c r="J11" s="937" t="s">
        <v>25</v>
      </c>
      <c r="K11" s="938">
        <v>3332.4160000000002</v>
      </c>
      <c r="L11" s="997">
        <v>44895</v>
      </c>
      <c r="M11" s="940">
        <v>2508.25921634</v>
      </c>
      <c r="N11" s="941"/>
      <c r="O11" s="941"/>
      <c r="P11" s="817"/>
    </row>
    <row r="12" spans="1:16" ht="75" customHeight="1">
      <c r="A12" s="942">
        <v>2</v>
      </c>
      <c r="B12" s="931" t="s">
        <v>488</v>
      </c>
      <c r="C12" s="944" t="s">
        <v>339</v>
      </c>
      <c r="D12" s="933">
        <f t="shared" ref="D12:D16" si="0">100/6</f>
        <v>16.666666666666668</v>
      </c>
      <c r="E12" s="934">
        <v>44562</v>
      </c>
      <c r="F12" s="934" t="s">
        <v>33</v>
      </c>
      <c r="G12" s="997" t="s">
        <v>35</v>
      </c>
      <c r="H12" s="997"/>
      <c r="I12" s="945">
        <f t="shared" ref="I12:I16" si="1">M12/K12</f>
        <v>0.72303536217620801</v>
      </c>
      <c r="J12" s="937" t="s">
        <v>25</v>
      </c>
      <c r="K12" s="938">
        <v>10616.117</v>
      </c>
      <c r="L12" s="997">
        <v>44895</v>
      </c>
      <c r="M12" s="946">
        <v>7675.8279999999986</v>
      </c>
      <c r="N12" s="941"/>
      <c r="O12" s="941"/>
      <c r="P12" s="947"/>
    </row>
    <row r="13" spans="1:16" ht="75" customHeight="1">
      <c r="A13" s="942">
        <v>3</v>
      </c>
      <c r="B13" s="931" t="s">
        <v>343</v>
      </c>
      <c r="C13" s="944" t="s">
        <v>340</v>
      </c>
      <c r="D13" s="933">
        <f t="shared" si="0"/>
        <v>16.666666666666668</v>
      </c>
      <c r="E13" s="934">
        <v>44562</v>
      </c>
      <c r="F13" s="934" t="s">
        <v>33</v>
      </c>
      <c r="G13" s="997" t="s">
        <v>35</v>
      </c>
      <c r="H13" s="997"/>
      <c r="I13" s="945">
        <f t="shared" si="1"/>
        <v>0.47681171650837001</v>
      </c>
      <c r="J13" s="937" t="s">
        <v>25</v>
      </c>
      <c r="K13" s="938">
        <v>1303.46</v>
      </c>
      <c r="L13" s="997">
        <v>44895</v>
      </c>
      <c r="M13" s="946">
        <v>621.505</v>
      </c>
      <c r="N13" s="941"/>
      <c r="O13" s="941"/>
      <c r="P13" s="947"/>
    </row>
    <row r="14" spans="1:16" ht="75" customHeight="1">
      <c r="A14" s="942">
        <v>4</v>
      </c>
      <c r="B14" s="931" t="s">
        <v>344</v>
      </c>
      <c r="C14" s="944" t="s">
        <v>341</v>
      </c>
      <c r="D14" s="933">
        <f t="shared" si="0"/>
        <v>16.666666666666668</v>
      </c>
      <c r="E14" s="934">
        <v>44562</v>
      </c>
      <c r="F14" s="934" t="s">
        <v>33</v>
      </c>
      <c r="G14" s="997" t="s">
        <v>35</v>
      </c>
      <c r="H14" s="997"/>
      <c r="I14" s="945">
        <f t="shared" si="1"/>
        <v>0.77607146830971652</v>
      </c>
      <c r="J14" s="937" t="s">
        <v>25</v>
      </c>
      <c r="K14" s="938">
        <v>1726.87</v>
      </c>
      <c r="L14" s="997">
        <v>44895</v>
      </c>
      <c r="M14" s="946">
        <v>1340.1745364800001</v>
      </c>
      <c r="N14" s="941"/>
      <c r="O14" s="941"/>
      <c r="P14" s="947"/>
    </row>
    <row r="15" spans="1:16" ht="75" customHeight="1">
      <c r="A15" s="942">
        <v>5</v>
      </c>
      <c r="B15" s="949" t="s">
        <v>487</v>
      </c>
      <c r="C15" s="944"/>
      <c r="D15" s="933">
        <f t="shared" si="0"/>
        <v>16.666666666666668</v>
      </c>
      <c r="E15" s="934">
        <v>44562</v>
      </c>
      <c r="F15" s="934" t="s">
        <v>33</v>
      </c>
      <c r="G15" s="997" t="s">
        <v>35</v>
      </c>
      <c r="H15" s="997"/>
      <c r="I15" s="945">
        <f t="shared" si="1"/>
        <v>0.85612461815682195</v>
      </c>
      <c r="J15" s="937" t="s">
        <v>25</v>
      </c>
      <c r="K15" s="938">
        <v>68441.470482789999</v>
      </c>
      <c r="L15" s="997">
        <v>44895</v>
      </c>
      <c r="M15" s="946">
        <v>58594.427783169987</v>
      </c>
      <c r="N15" s="941"/>
      <c r="O15" s="941"/>
      <c r="P15" s="947"/>
    </row>
    <row r="16" spans="1:16" ht="75" customHeight="1">
      <c r="A16" s="942">
        <v>6</v>
      </c>
      <c r="B16" s="949" t="s">
        <v>489</v>
      </c>
      <c r="C16" s="944" t="s">
        <v>486</v>
      </c>
      <c r="D16" s="933">
        <f t="shared" si="0"/>
        <v>16.666666666666668</v>
      </c>
      <c r="E16" s="934">
        <v>44562</v>
      </c>
      <c r="F16" s="934" t="s">
        <v>33</v>
      </c>
      <c r="G16" s="997" t="s">
        <v>35</v>
      </c>
      <c r="H16" s="997"/>
      <c r="I16" s="945">
        <f t="shared" si="1"/>
        <v>0.60489360598579334</v>
      </c>
      <c r="J16" s="937" t="s">
        <v>25</v>
      </c>
      <c r="K16" s="938">
        <v>188606.77</v>
      </c>
      <c r="L16" s="997">
        <v>44895</v>
      </c>
      <c r="M16" s="946">
        <v>114087.02921863314</v>
      </c>
      <c r="N16" s="941"/>
      <c r="O16" s="941"/>
      <c r="P16" s="951"/>
    </row>
    <row r="17" spans="1:16" ht="75" customHeight="1">
      <c r="A17" s="942">
        <v>7</v>
      </c>
      <c r="B17" s="949"/>
      <c r="C17" s="944"/>
      <c r="D17" s="933"/>
      <c r="E17" s="934"/>
      <c r="F17" s="934"/>
      <c r="G17" s="935"/>
      <c r="H17" s="948"/>
      <c r="I17" s="945"/>
      <c r="J17" s="937"/>
      <c r="K17" s="938"/>
      <c r="L17" s="948"/>
      <c r="M17" s="950"/>
      <c r="N17" s="952"/>
      <c r="O17" s="950"/>
      <c r="P17" s="951"/>
    </row>
    <row r="18" spans="1:16" ht="75" customHeight="1">
      <c r="A18" s="942">
        <v>8</v>
      </c>
      <c r="B18" s="949"/>
      <c r="C18" s="944"/>
      <c r="D18" s="933"/>
      <c r="E18" s="934"/>
      <c r="F18" s="934"/>
      <c r="G18" s="935"/>
      <c r="H18" s="948"/>
      <c r="I18" s="945"/>
      <c r="J18" s="937"/>
      <c r="K18" s="938"/>
      <c r="L18" s="948"/>
      <c r="M18" s="950"/>
      <c r="N18" s="950"/>
      <c r="O18" s="950"/>
      <c r="P18" s="951"/>
    </row>
    <row r="19" spans="1:16" ht="75" customHeight="1">
      <c r="A19" s="942">
        <v>9</v>
      </c>
      <c r="B19" s="949"/>
      <c r="C19" s="944"/>
      <c r="D19" s="933"/>
      <c r="E19" s="934"/>
      <c r="F19" s="934"/>
      <c r="G19" s="935"/>
      <c r="H19" s="948"/>
      <c r="I19" s="945"/>
      <c r="J19" s="937"/>
      <c r="K19" s="938"/>
      <c r="L19" s="948"/>
      <c r="M19" s="950"/>
      <c r="N19" s="950"/>
      <c r="O19" s="950"/>
      <c r="P19" s="951"/>
    </row>
    <row r="20" spans="1:16" ht="75" customHeight="1">
      <c r="A20" s="942">
        <v>10</v>
      </c>
      <c r="B20" s="949"/>
      <c r="C20" s="944"/>
      <c r="D20" s="933"/>
      <c r="E20" s="934"/>
      <c r="F20" s="934"/>
      <c r="G20" s="935"/>
      <c r="H20" s="948"/>
      <c r="I20" s="945"/>
      <c r="J20" s="937"/>
      <c r="K20" s="938"/>
      <c r="L20" s="948"/>
      <c r="M20" s="950"/>
      <c r="N20" s="950"/>
      <c r="O20" s="950"/>
      <c r="P20" s="951"/>
    </row>
    <row r="21" spans="1:16" ht="75" customHeight="1">
      <c r="A21" s="942">
        <v>11</v>
      </c>
      <c r="B21" s="949"/>
      <c r="C21" s="944"/>
      <c r="D21" s="933"/>
      <c r="E21" s="934"/>
      <c r="F21" s="934"/>
      <c r="G21" s="935"/>
      <c r="H21" s="948"/>
      <c r="I21" s="945"/>
      <c r="J21" s="937"/>
      <c r="K21" s="938"/>
      <c r="L21" s="948"/>
      <c r="M21" s="950"/>
      <c r="N21" s="950"/>
      <c r="O21" s="950"/>
      <c r="P21" s="951"/>
    </row>
    <row r="22" spans="1:16" ht="75" customHeight="1">
      <c r="A22" s="942"/>
      <c r="B22" s="949"/>
      <c r="C22" s="944"/>
      <c r="D22" s="933"/>
      <c r="E22" s="934"/>
      <c r="F22" s="934"/>
      <c r="G22" s="935"/>
      <c r="H22" s="948"/>
      <c r="I22" s="945"/>
      <c r="J22" s="695"/>
      <c r="K22" s="769"/>
      <c r="L22" s="948"/>
      <c r="M22" s="950"/>
      <c r="N22" s="950"/>
      <c r="O22" s="950"/>
      <c r="P22" s="951"/>
    </row>
    <row r="23" spans="1:16" ht="100.5" customHeight="1">
      <c r="A23" s="942"/>
      <c r="B23" s="949"/>
      <c r="C23" s="944"/>
      <c r="D23" s="933"/>
      <c r="E23" s="934"/>
      <c r="F23" s="934"/>
      <c r="G23" s="935"/>
      <c r="H23" s="948"/>
      <c r="I23" s="945"/>
      <c r="J23" s="695"/>
      <c r="K23" s="769"/>
      <c r="L23" s="948"/>
      <c r="M23" s="950"/>
      <c r="N23" s="950"/>
      <c r="O23" s="950"/>
      <c r="P23" s="951"/>
    </row>
    <row r="24" spans="1:16">
      <c r="D24" s="955">
        <f>SUM(D11:D23)</f>
        <v>100.00000000000001</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EF289-C4EE-4CA4-AB07-7171848454AA}">
  <sheetPr>
    <tabColor theme="8" tint="-0.249977111117893"/>
  </sheetPr>
  <dimension ref="A1:P29"/>
  <sheetViews>
    <sheetView zoomScale="60" zoomScaleNormal="60" workbookViewId="0">
      <selection activeCell="C2" sqref="C2"/>
    </sheetView>
  </sheetViews>
  <sheetFormatPr defaultColWidth="9.140625" defaultRowHeight="15"/>
  <cols>
    <col min="1" max="1" width="5" style="868" customWidth="1"/>
    <col min="2" max="2" width="25.5703125" style="869" customWidth="1"/>
    <col min="3" max="3" width="40.42578125" style="869" customWidth="1"/>
    <col min="4" max="4" width="21.85546875" style="870" customWidth="1"/>
    <col min="5" max="5" width="21" style="828" customWidth="1"/>
    <col min="6" max="8" width="16.28515625" style="828" customWidth="1"/>
    <col min="9" max="9" width="15.5703125" style="828" customWidth="1"/>
    <col min="10" max="11" width="14.140625" style="828" customWidth="1"/>
    <col min="12" max="12" width="16.28515625" style="828" customWidth="1"/>
    <col min="13" max="13" width="16.5703125" style="828" customWidth="1"/>
    <col min="14" max="14" width="23.42578125" style="828" customWidth="1"/>
    <col min="15" max="15" width="24.28515625" style="828" customWidth="1"/>
    <col min="16" max="16" width="27.42578125" style="828" customWidth="1"/>
    <col min="17" max="16384" width="9.140625" style="828"/>
  </cols>
  <sheetData>
    <row r="1" spans="1:16" ht="19.5">
      <c r="A1" s="811"/>
      <c r="B1" s="814" t="s">
        <v>27</v>
      </c>
      <c r="C1" s="810"/>
      <c r="D1" s="813"/>
      <c r="E1" s="812" t="s">
        <v>28</v>
      </c>
      <c r="F1" s="810"/>
      <c r="G1" s="810"/>
      <c r="H1" s="809"/>
      <c r="I1" s="809"/>
      <c r="J1" s="809"/>
      <c r="K1" s="809"/>
      <c r="L1" s="809"/>
      <c r="M1" s="809"/>
      <c r="N1" s="809"/>
      <c r="O1" s="827"/>
      <c r="P1" s="827"/>
    </row>
    <row r="2" spans="1:16" s="833" customFormat="1" ht="15.75">
      <c r="A2" s="829"/>
      <c r="B2" s="830" t="s">
        <v>5</v>
      </c>
      <c r="C2" s="1039">
        <v>44897</v>
      </c>
      <c r="D2" s="831"/>
      <c r="E2" s="832"/>
      <c r="F2" s="810"/>
      <c r="G2" s="810"/>
      <c r="H2" s="809"/>
      <c r="I2" s="809"/>
      <c r="J2" s="809"/>
      <c r="K2" s="809"/>
      <c r="L2" s="809"/>
      <c r="M2" s="809"/>
      <c r="N2" s="809"/>
      <c r="O2" s="810"/>
      <c r="P2" s="810"/>
    </row>
    <row r="3" spans="1:16" s="833" customFormat="1" ht="15.75">
      <c r="A3" s="829"/>
      <c r="B3" s="830" t="s">
        <v>6</v>
      </c>
      <c r="C3" s="827"/>
      <c r="D3" s="835"/>
      <c r="E3" s="836"/>
      <c r="F3" s="837"/>
      <c r="G3" s="836"/>
      <c r="H3" s="838"/>
      <c r="I3" s="839"/>
      <c r="J3" s="838"/>
      <c r="K3" s="838"/>
      <c r="L3" s="838"/>
      <c r="M3" s="809"/>
      <c r="N3" s="809"/>
      <c r="O3" s="810"/>
      <c r="P3" s="810"/>
    </row>
    <row r="4" spans="1:16" s="843" customFormat="1" ht="18.75">
      <c r="A4" s="829"/>
      <c r="B4" s="830" t="s">
        <v>50</v>
      </c>
      <c r="C4" s="827" t="s">
        <v>111</v>
      </c>
      <c r="D4" s="840"/>
      <c r="E4" s="810"/>
      <c r="F4" s="810"/>
      <c r="G4" s="810"/>
      <c r="H4" s="841"/>
      <c r="I4" s="842"/>
      <c r="J4" s="842"/>
      <c r="K4" s="842"/>
      <c r="L4" s="841"/>
      <c r="M4" s="842"/>
      <c r="N4" s="842"/>
      <c r="O4" s="842"/>
      <c r="P4" s="841"/>
    </row>
    <row r="5" spans="1:16" ht="15.75">
      <c r="A5" s="844"/>
      <c r="B5" s="830" t="s">
        <v>22</v>
      </c>
      <c r="C5" s="827" t="s">
        <v>123</v>
      </c>
      <c r="D5" s="845"/>
      <c r="E5" s="834"/>
      <c r="F5" s="834"/>
      <c r="G5" s="834"/>
      <c r="H5" s="846"/>
      <c r="I5" s="809"/>
      <c r="J5" s="846"/>
      <c r="K5" s="846"/>
      <c r="L5" s="846"/>
      <c r="M5" s="846"/>
      <c r="N5" s="846"/>
      <c r="O5" s="827"/>
      <c r="P5" s="827"/>
    </row>
    <row r="6" spans="1:16" ht="15.75">
      <c r="A6" s="844"/>
      <c r="B6" s="830" t="s">
        <v>51</v>
      </c>
      <c r="C6" s="827" t="s">
        <v>124</v>
      </c>
      <c r="D6" s="845"/>
      <c r="E6" s="834"/>
      <c r="F6" s="847"/>
      <c r="G6" s="834"/>
      <c r="H6" s="846"/>
      <c r="I6" s="809"/>
      <c r="J6" s="846"/>
      <c r="K6" s="846"/>
      <c r="L6" s="846"/>
      <c r="M6" s="846"/>
      <c r="N6" s="846"/>
      <c r="O6" s="827"/>
      <c r="P6" s="827"/>
    </row>
    <row r="7" spans="1:16" ht="15.75">
      <c r="A7" s="844"/>
      <c r="B7" s="830" t="s">
        <v>8</v>
      </c>
      <c r="C7" s="915"/>
      <c r="D7" s="845"/>
      <c r="E7" s="834"/>
      <c r="F7" s="834"/>
      <c r="G7" s="834"/>
      <c r="H7" s="846"/>
      <c r="I7" s="846"/>
      <c r="J7" s="846"/>
      <c r="K7" s="846"/>
      <c r="L7" s="846"/>
      <c r="M7" s="846"/>
      <c r="N7" s="846"/>
      <c r="O7" s="827"/>
      <c r="P7" s="827"/>
    </row>
    <row r="8" spans="1:16" ht="16.5" thickBot="1">
      <c r="A8" s="844"/>
      <c r="B8" s="830" t="s">
        <v>9</v>
      </c>
      <c r="C8" s="1040" t="s">
        <v>293</v>
      </c>
      <c r="D8" s="845"/>
      <c r="E8" s="834"/>
      <c r="F8" s="834"/>
      <c r="G8" s="834"/>
      <c r="H8" s="827"/>
      <c r="I8" s="827"/>
      <c r="J8" s="827"/>
      <c r="K8" s="827"/>
      <c r="L8" s="827"/>
      <c r="M8" s="827"/>
      <c r="N8" s="827"/>
      <c r="O8" s="827"/>
      <c r="P8" s="827"/>
    </row>
    <row r="9" spans="1:16">
      <c r="A9" s="1103" t="s">
        <v>10</v>
      </c>
      <c r="B9" s="1104"/>
      <c r="C9" s="1104"/>
      <c r="D9" s="1105"/>
      <c r="E9" s="1104" t="s">
        <v>11</v>
      </c>
      <c r="F9" s="1104"/>
      <c r="G9" s="1106" t="s">
        <v>12</v>
      </c>
      <c r="H9" s="1107"/>
      <c r="I9" s="1103" t="s">
        <v>13</v>
      </c>
      <c r="J9" s="1104"/>
      <c r="K9" s="1104"/>
      <c r="L9" s="1104"/>
      <c r="M9" s="1105"/>
      <c r="N9" s="1107" t="s">
        <v>14</v>
      </c>
      <c r="O9" s="1107"/>
      <c r="P9" s="1108" t="s">
        <v>15</v>
      </c>
    </row>
    <row r="10" spans="1:16" ht="60.75" thickBot="1">
      <c r="A10" s="848" t="s">
        <v>0</v>
      </c>
      <c r="B10" s="849" t="s">
        <v>23</v>
      </c>
      <c r="C10" s="850" t="s">
        <v>14</v>
      </c>
      <c r="D10" s="851" t="s">
        <v>24</v>
      </c>
      <c r="E10" s="852" t="s">
        <v>16</v>
      </c>
      <c r="F10" s="853" t="s">
        <v>17</v>
      </c>
      <c r="G10" s="854" t="s">
        <v>18</v>
      </c>
      <c r="H10" s="855" t="s">
        <v>19</v>
      </c>
      <c r="I10" s="856" t="s">
        <v>20</v>
      </c>
      <c r="J10" s="857" t="s">
        <v>1</v>
      </c>
      <c r="K10" s="857" t="s">
        <v>2</v>
      </c>
      <c r="L10" s="858" t="s">
        <v>26</v>
      </c>
      <c r="M10" s="859" t="s">
        <v>21</v>
      </c>
      <c r="N10" s="860" t="s">
        <v>3</v>
      </c>
      <c r="O10" s="855" t="s">
        <v>4</v>
      </c>
      <c r="P10" s="1109"/>
    </row>
    <row r="11" spans="1:16" ht="60">
      <c r="A11" s="861">
        <v>1</v>
      </c>
      <c r="B11" s="862" t="s">
        <v>294</v>
      </c>
      <c r="C11" s="863" t="s">
        <v>295</v>
      </c>
      <c r="D11" s="1041">
        <v>3</v>
      </c>
      <c r="E11" s="1048">
        <v>44562</v>
      </c>
      <c r="F11" s="865" t="s">
        <v>296</v>
      </c>
      <c r="G11" s="802" t="s">
        <v>357</v>
      </c>
      <c r="H11" s="802" t="s">
        <v>596</v>
      </c>
      <c r="I11" s="866">
        <v>1</v>
      </c>
      <c r="J11" s="1059" t="s">
        <v>41</v>
      </c>
      <c r="K11" s="521">
        <v>100</v>
      </c>
      <c r="L11" s="806" t="s">
        <v>753</v>
      </c>
      <c r="M11" s="821">
        <v>100</v>
      </c>
      <c r="N11" s="822" t="s">
        <v>232</v>
      </c>
      <c r="O11" s="822" t="s">
        <v>232</v>
      </c>
      <c r="P11" s="1060" t="s">
        <v>558</v>
      </c>
    </row>
    <row r="12" spans="1:16" ht="195">
      <c r="A12" s="861">
        <v>2</v>
      </c>
      <c r="B12" s="862" t="s">
        <v>297</v>
      </c>
      <c r="C12" s="505" t="s">
        <v>298</v>
      </c>
      <c r="D12" s="1041">
        <v>5</v>
      </c>
      <c r="E12" s="1048">
        <v>44645</v>
      </c>
      <c r="F12" s="865">
        <v>44828</v>
      </c>
      <c r="G12" s="802" t="s">
        <v>559</v>
      </c>
      <c r="H12" s="802"/>
      <c r="I12" s="866">
        <v>0.95</v>
      </c>
      <c r="J12" s="1059" t="s">
        <v>41</v>
      </c>
      <c r="K12" s="521">
        <v>100</v>
      </c>
      <c r="L12" s="806"/>
      <c r="M12" s="821">
        <v>95</v>
      </c>
      <c r="N12" s="822"/>
      <c r="O12" s="822"/>
      <c r="P12" s="1060" t="s">
        <v>745</v>
      </c>
    </row>
    <row r="13" spans="1:16" ht="75">
      <c r="A13" s="861">
        <v>3</v>
      </c>
      <c r="B13" s="862" t="s">
        <v>299</v>
      </c>
      <c r="C13" s="505" t="s">
        <v>300</v>
      </c>
      <c r="D13" s="1041">
        <v>20</v>
      </c>
      <c r="E13" s="1048">
        <v>44829</v>
      </c>
      <c r="F13" s="865">
        <v>45070</v>
      </c>
      <c r="G13" s="802"/>
      <c r="H13" s="802"/>
      <c r="I13" s="866">
        <v>0</v>
      </c>
      <c r="J13" s="1059" t="s">
        <v>41</v>
      </c>
      <c r="K13" s="521">
        <v>100</v>
      </c>
      <c r="L13" s="806"/>
      <c r="M13" s="821"/>
      <c r="N13" s="822"/>
      <c r="O13" s="822"/>
      <c r="P13" s="1057"/>
    </row>
    <row r="14" spans="1:16" ht="30">
      <c r="A14" s="861">
        <v>4</v>
      </c>
      <c r="B14" s="862" t="s">
        <v>301</v>
      </c>
      <c r="C14" s="505" t="s">
        <v>302</v>
      </c>
      <c r="D14" s="1041">
        <v>2</v>
      </c>
      <c r="E14" s="1048">
        <v>45071</v>
      </c>
      <c r="F14" s="865">
        <v>45107</v>
      </c>
      <c r="G14" s="802"/>
      <c r="H14" s="802"/>
      <c r="I14" s="866">
        <v>0</v>
      </c>
      <c r="J14" s="1059" t="s">
        <v>41</v>
      </c>
      <c r="K14" s="521">
        <v>100</v>
      </c>
      <c r="L14" s="806"/>
      <c r="M14" s="821"/>
      <c r="N14" s="822"/>
      <c r="O14" s="822"/>
      <c r="P14" s="1057"/>
    </row>
    <row r="15" spans="1:16" ht="105">
      <c r="A15" s="506">
        <v>5</v>
      </c>
      <c r="B15" s="862" t="s">
        <v>125</v>
      </c>
      <c r="C15" s="505"/>
      <c r="D15" s="1041">
        <v>20</v>
      </c>
      <c r="E15" s="1048" t="s">
        <v>65</v>
      </c>
      <c r="F15" s="1048" t="s">
        <v>68</v>
      </c>
      <c r="G15" s="802" t="s">
        <v>67</v>
      </c>
      <c r="H15" s="802" t="s">
        <v>232</v>
      </c>
      <c r="I15" s="1043">
        <v>0</v>
      </c>
      <c r="J15" s="1059" t="s">
        <v>41</v>
      </c>
      <c r="K15" s="521">
        <v>100</v>
      </c>
      <c r="L15" s="802" t="s">
        <v>232</v>
      </c>
      <c r="M15" s="802"/>
      <c r="N15" s="802" t="s">
        <v>232</v>
      </c>
      <c r="O15" s="802" t="s">
        <v>232</v>
      </c>
      <c r="P15" s="1061" t="s">
        <v>754</v>
      </c>
    </row>
    <row r="16" spans="1:16" ht="60">
      <c r="A16" s="506">
        <v>6</v>
      </c>
      <c r="B16" s="862" t="s">
        <v>126</v>
      </c>
      <c r="C16" s="505"/>
      <c r="D16" s="1041">
        <v>20</v>
      </c>
      <c r="E16" s="1048" t="s">
        <v>65</v>
      </c>
      <c r="F16" s="1048" t="s">
        <v>68</v>
      </c>
      <c r="G16" s="802" t="s">
        <v>67</v>
      </c>
      <c r="H16" s="802" t="s">
        <v>232</v>
      </c>
      <c r="I16" s="1043">
        <v>0</v>
      </c>
      <c r="J16" s="1059" t="s">
        <v>41</v>
      </c>
      <c r="K16" s="521">
        <v>100</v>
      </c>
      <c r="L16" s="802" t="s">
        <v>232</v>
      </c>
      <c r="M16" s="802"/>
      <c r="N16" s="802" t="s">
        <v>232</v>
      </c>
      <c r="O16" s="802" t="s">
        <v>232</v>
      </c>
      <c r="P16" s="1061" t="s">
        <v>754</v>
      </c>
    </row>
    <row r="17" spans="1:16" ht="165">
      <c r="A17" s="506">
        <v>7</v>
      </c>
      <c r="B17" s="863" t="s">
        <v>303</v>
      </c>
      <c r="C17" s="863" t="s">
        <v>304</v>
      </c>
      <c r="D17" s="864">
        <v>10</v>
      </c>
      <c r="E17" s="865">
        <v>44562</v>
      </c>
      <c r="F17" s="865" t="s">
        <v>44</v>
      </c>
      <c r="G17" s="1062" t="s">
        <v>117</v>
      </c>
      <c r="H17" s="1062">
        <v>44742</v>
      </c>
      <c r="I17" s="1063">
        <v>1</v>
      </c>
      <c r="J17" s="1059" t="s">
        <v>41</v>
      </c>
      <c r="K17" s="521">
        <v>100</v>
      </c>
      <c r="L17" s="802">
        <v>44742</v>
      </c>
      <c r="M17" s="823">
        <v>100</v>
      </c>
      <c r="N17" s="822"/>
      <c r="O17" s="822"/>
      <c r="P17" s="805"/>
    </row>
    <row r="18" spans="1:16" ht="135">
      <c r="A18" s="506">
        <v>8</v>
      </c>
      <c r="B18" s="863" t="s">
        <v>305</v>
      </c>
      <c r="C18" s="863" t="s">
        <v>306</v>
      </c>
      <c r="D18" s="864">
        <v>10</v>
      </c>
      <c r="E18" s="865">
        <v>44621</v>
      </c>
      <c r="F18" s="865" t="s">
        <v>64</v>
      </c>
      <c r="G18" s="1062" t="s">
        <v>117</v>
      </c>
      <c r="H18" s="1064">
        <v>44816</v>
      </c>
      <c r="I18" s="1063">
        <v>1</v>
      </c>
      <c r="J18" s="1059" t="s">
        <v>41</v>
      </c>
      <c r="K18" s="521">
        <v>100</v>
      </c>
      <c r="L18" s="803">
        <v>44816</v>
      </c>
      <c r="M18" s="823">
        <v>100</v>
      </c>
      <c r="N18" s="822"/>
      <c r="O18" s="822"/>
      <c r="P18" s="1126" t="s">
        <v>307</v>
      </c>
    </row>
    <row r="19" spans="1:16" ht="150">
      <c r="A19" s="506">
        <v>9</v>
      </c>
      <c r="B19" s="863" t="s">
        <v>308</v>
      </c>
      <c r="C19" s="863" t="s">
        <v>309</v>
      </c>
      <c r="D19" s="864">
        <v>10</v>
      </c>
      <c r="E19" s="865">
        <v>44713</v>
      </c>
      <c r="F19" s="865" t="s">
        <v>64</v>
      </c>
      <c r="G19" s="1062" t="s">
        <v>117</v>
      </c>
      <c r="H19" s="1064">
        <v>44826</v>
      </c>
      <c r="I19" s="1063">
        <v>1</v>
      </c>
      <c r="J19" s="1059" t="s">
        <v>41</v>
      </c>
      <c r="K19" s="521">
        <v>100</v>
      </c>
      <c r="L19" s="803">
        <v>44826</v>
      </c>
      <c r="M19" s="799">
        <v>100</v>
      </c>
      <c r="N19" s="822"/>
      <c r="O19" s="822"/>
      <c r="P19" s="1127"/>
    </row>
    <row r="20" spans="1:16">
      <c r="A20" s="506"/>
      <c r="B20" s="507"/>
      <c r="C20" s="863"/>
      <c r="D20" s="864"/>
      <c r="E20" s="865"/>
      <c r="F20" s="865"/>
      <c r="G20" s="1062"/>
      <c r="H20" s="1064"/>
      <c r="I20" s="1063"/>
      <c r="J20" s="1059"/>
      <c r="K20" s="1052"/>
      <c r="L20" s="803"/>
      <c r="M20" s="799"/>
      <c r="N20" s="1058"/>
      <c r="O20" s="799"/>
      <c r="P20" s="1128"/>
    </row>
    <row r="21" spans="1:16" ht="15.75">
      <c r="A21" s="506"/>
      <c r="B21" s="507"/>
      <c r="C21" s="508"/>
      <c r="D21" s="1041"/>
      <c r="E21" s="1048"/>
      <c r="F21" s="1048"/>
      <c r="G21" s="1049"/>
      <c r="H21" s="1050"/>
      <c r="I21" s="1043"/>
      <c r="J21" s="1051"/>
      <c r="K21" s="1052"/>
      <c r="L21" s="1050"/>
      <c r="M21" s="1053"/>
      <c r="N21" s="1053"/>
      <c r="O21" s="1053"/>
      <c r="P21" s="1054"/>
    </row>
    <row r="22" spans="1:16" ht="15.75">
      <c r="A22" s="506"/>
      <c r="B22" s="507"/>
      <c r="C22" s="508"/>
      <c r="D22" s="1041"/>
      <c r="E22" s="1048"/>
      <c r="F22" s="1048"/>
      <c r="G22" s="1049"/>
      <c r="H22" s="1050"/>
      <c r="I22" s="1043"/>
      <c r="J22" s="1051"/>
      <c r="K22" s="1052"/>
      <c r="L22" s="1050"/>
      <c r="M22" s="1053"/>
      <c r="N22" s="1053"/>
      <c r="O22" s="1053"/>
      <c r="P22" s="1054"/>
    </row>
    <row r="23" spans="1:16" ht="15.75">
      <c r="A23" s="506"/>
      <c r="B23" s="507"/>
      <c r="C23" s="508"/>
      <c r="D23" s="1041"/>
      <c r="E23" s="1048"/>
      <c r="F23" s="1048"/>
      <c r="G23" s="1049"/>
      <c r="H23" s="1050"/>
      <c r="I23" s="1043"/>
      <c r="J23" s="1051"/>
      <c r="K23" s="1052"/>
      <c r="L23" s="1050"/>
      <c r="M23" s="1053"/>
      <c r="N23" s="1053"/>
      <c r="O23" s="1053"/>
      <c r="P23" s="1054"/>
    </row>
    <row r="24" spans="1:16">
      <c r="D24" s="870">
        <f>SUM(D11:D23)</f>
        <v>100</v>
      </c>
      <c r="I24" s="828">
        <f>(I11*D11)+(I12*D12)+(I13*D13)+(D14*I14)+(D15*I15)+(D16*I16)+(D17*I17)+(D18*I18)+(D19*I19)</f>
        <v>37.75</v>
      </c>
    </row>
    <row r="29" spans="1:16">
      <c r="B29" s="869" t="s">
        <v>805</v>
      </c>
    </row>
  </sheetData>
  <mergeCells count="7">
    <mergeCell ref="P18:P20"/>
    <mergeCell ref="A9:D9"/>
    <mergeCell ref="E9:F9"/>
    <mergeCell ref="G9:H9"/>
    <mergeCell ref="I9:M9"/>
    <mergeCell ref="N9:O9"/>
    <mergeCell ref="P9:P10"/>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8D260-0AE0-4DE6-938C-0C2AB8F57D0E}">
  <sheetPr>
    <tabColor theme="8" tint="-0.249977111117893"/>
  </sheetPr>
  <dimension ref="A1:S23"/>
  <sheetViews>
    <sheetView zoomScale="60" zoomScaleNormal="60" workbookViewId="0">
      <selection activeCell="C2" sqref="C2"/>
    </sheetView>
  </sheetViews>
  <sheetFormatPr defaultColWidth="9.140625" defaultRowHeight="15"/>
  <cols>
    <col min="1" max="1" width="5" style="868" customWidth="1"/>
    <col min="2" max="2" width="25.5703125" style="869" customWidth="1"/>
    <col min="3" max="3" width="40.42578125" style="869" customWidth="1"/>
    <col min="4" max="4" width="21.85546875" style="870" customWidth="1"/>
    <col min="5" max="5" width="21" style="828" customWidth="1"/>
    <col min="6" max="8" width="16.28515625" style="828" customWidth="1"/>
    <col min="9" max="9" width="15.5703125" style="828" customWidth="1"/>
    <col min="10" max="11" width="14.140625" style="828" customWidth="1"/>
    <col min="12" max="12" width="16.28515625" style="828" customWidth="1"/>
    <col min="13" max="13" width="16.5703125" style="828" customWidth="1"/>
    <col min="14" max="14" width="23.42578125" style="828" customWidth="1"/>
    <col min="15" max="15" width="24.28515625" style="828" customWidth="1"/>
    <col min="16" max="16" width="27.42578125" style="828" customWidth="1"/>
    <col min="17" max="18" width="9.140625" style="828"/>
    <col min="19" max="19" width="49.85546875" style="828" customWidth="1"/>
    <col min="20" max="16384" width="9.140625" style="828"/>
  </cols>
  <sheetData>
    <row r="1" spans="1:19" ht="19.5">
      <c r="A1" s="811"/>
      <c r="B1" s="814" t="s">
        <v>27</v>
      </c>
      <c r="C1" s="810"/>
      <c r="D1" s="813"/>
      <c r="E1" s="812" t="s">
        <v>28</v>
      </c>
      <c r="F1" s="810"/>
      <c r="G1" s="810"/>
      <c r="H1" s="809"/>
      <c r="I1" s="809"/>
      <c r="J1" s="809"/>
      <c r="K1" s="809"/>
      <c r="L1" s="809"/>
      <c r="M1" s="809"/>
      <c r="N1" s="809"/>
      <c r="O1" s="827"/>
      <c r="P1" s="827"/>
    </row>
    <row r="2" spans="1:19" s="833" customFormat="1" ht="15.75">
      <c r="A2" s="829"/>
      <c r="B2" s="830" t="s">
        <v>5</v>
      </c>
      <c r="C2" s="1039">
        <v>44897</v>
      </c>
      <c r="D2" s="831"/>
      <c r="E2" s="832"/>
      <c r="F2" s="810"/>
      <c r="G2" s="810"/>
      <c r="H2" s="809"/>
      <c r="I2" s="809"/>
      <c r="J2" s="809"/>
      <c r="K2" s="809"/>
      <c r="L2" s="809"/>
      <c r="M2" s="809"/>
      <c r="N2" s="809"/>
      <c r="O2" s="810"/>
      <c r="P2" s="810"/>
    </row>
    <row r="3" spans="1:19" s="833" customFormat="1" ht="15.75">
      <c r="A3" s="829"/>
      <c r="B3" s="830" t="s">
        <v>6</v>
      </c>
      <c r="C3" s="827"/>
      <c r="D3" s="835"/>
      <c r="E3" s="836"/>
      <c r="F3" s="837"/>
      <c r="G3" s="836"/>
      <c r="H3" s="838"/>
      <c r="I3" s="839"/>
      <c r="J3" s="838"/>
      <c r="K3" s="838"/>
      <c r="L3" s="838"/>
      <c r="M3" s="809"/>
      <c r="N3" s="809"/>
      <c r="O3" s="810"/>
      <c r="P3" s="810"/>
    </row>
    <row r="4" spans="1:19" s="843" customFormat="1" ht="18.75">
      <c r="A4" s="829"/>
      <c r="B4" s="830" t="s">
        <v>50</v>
      </c>
      <c r="C4" s="827" t="s">
        <v>111</v>
      </c>
      <c r="D4" s="840"/>
      <c r="E4" s="810"/>
      <c r="F4" s="810"/>
      <c r="G4" s="810"/>
      <c r="H4" s="841"/>
      <c r="I4" s="842"/>
      <c r="J4" s="842"/>
      <c r="K4" s="842"/>
      <c r="L4" s="841"/>
      <c r="M4" s="842"/>
      <c r="N4" s="842"/>
      <c r="O4" s="842"/>
      <c r="P4" s="841"/>
    </row>
    <row r="5" spans="1:19" ht="15.75">
      <c r="A5" s="844"/>
      <c r="B5" s="830" t="s">
        <v>22</v>
      </c>
      <c r="C5" s="827" t="s">
        <v>127</v>
      </c>
      <c r="D5" s="845"/>
      <c r="E5" s="834"/>
      <c r="F5" s="834"/>
      <c r="G5" s="834"/>
      <c r="H5" s="846"/>
      <c r="I5" s="809"/>
      <c r="J5" s="846"/>
      <c r="K5" s="846"/>
      <c r="L5" s="846"/>
      <c r="M5" s="846"/>
      <c r="N5" s="846"/>
      <c r="O5" s="827"/>
      <c r="P5" s="827"/>
    </row>
    <row r="6" spans="1:19" ht="15.75">
      <c r="A6" s="844"/>
      <c r="B6" s="830" t="s">
        <v>51</v>
      </c>
      <c r="C6" s="827" t="s">
        <v>128</v>
      </c>
      <c r="D6" s="845"/>
      <c r="E6" s="834"/>
      <c r="F6" s="847"/>
      <c r="G6" s="834"/>
      <c r="H6" s="846"/>
      <c r="I6" s="809"/>
      <c r="J6" s="846"/>
      <c r="K6" s="846"/>
      <c r="L6" s="846"/>
      <c r="M6" s="846"/>
      <c r="N6" s="846"/>
      <c r="O6" s="827"/>
      <c r="P6" s="827"/>
    </row>
    <row r="7" spans="1:19" ht="15.75">
      <c r="A7" s="844"/>
      <c r="B7" s="830" t="s">
        <v>8</v>
      </c>
      <c r="C7" s="915"/>
      <c r="D7" s="845"/>
      <c r="E7" s="834"/>
      <c r="F7" s="834"/>
      <c r="G7" s="834"/>
      <c r="H7" s="846"/>
      <c r="I7" s="846"/>
      <c r="J7" s="846"/>
      <c r="K7" s="846"/>
      <c r="L7" s="846"/>
      <c r="M7" s="846"/>
      <c r="N7" s="846"/>
      <c r="O7" s="827"/>
      <c r="P7" s="827"/>
    </row>
    <row r="8" spans="1:19" ht="16.5" thickBot="1">
      <c r="A8" s="844"/>
      <c r="B8" s="830" t="s">
        <v>9</v>
      </c>
      <c r="C8" s="1040" t="s">
        <v>310</v>
      </c>
      <c r="D8" s="845"/>
      <c r="E8" s="834"/>
      <c r="F8" s="834"/>
      <c r="G8" s="834"/>
      <c r="H8" s="827"/>
      <c r="I8" s="827"/>
      <c r="J8" s="827"/>
      <c r="K8" s="827"/>
      <c r="L8" s="827"/>
      <c r="M8" s="827"/>
      <c r="N8" s="827"/>
      <c r="O8" s="827"/>
      <c r="P8" s="827"/>
    </row>
    <row r="9" spans="1:19">
      <c r="A9" s="1103" t="s">
        <v>10</v>
      </c>
      <c r="B9" s="1104"/>
      <c r="C9" s="1104"/>
      <c r="D9" s="1105"/>
      <c r="E9" s="1104" t="s">
        <v>11</v>
      </c>
      <c r="F9" s="1104"/>
      <c r="G9" s="1106" t="s">
        <v>12</v>
      </c>
      <c r="H9" s="1107"/>
      <c r="I9" s="1103" t="s">
        <v>13</v>
      </c>
      <c r="J9" s="1104"/>
      <c r="K9" s="1104"/>
      <c r="L9" s="1104"/>
      <c r="M9" s="1105"/>
      <c r="N9" s="1107" t="s">
        <v>14</v>
      </c>
      <c r="O9" s="1107"/>
      <c r="P9" s="1108" t="s">
        <v>15</v>
      </c>
    </row>
    <row r="10" spans="1:19" ht="60.75" thickBot="1">
      <c r="A10" s="848" t="s">
        <v>0</v>
      </c>
      <c r="B10" s="849" t="s">
        <v>23</v>
      </c>
      <c r="C10" s="850" t="s">
        <v>14</v>
      </c>
      <c r="D10" s="851" t="s">
        <v>24</v>
      </c>
      <c r="E10" s="852" t="s">
        <v>16</v>
      </c>
      <c r="F10" s="853" t="s">
        <v>17</v>
      </c>
      <c r="G10" s="854" t="s">
        <v>18</v>
      </c>
      <c r="H10" s="855" t="s">
        <v>19</v>
      </c>
      <c r="I10" s="856" t="s">
        <v>20</v>
      </c>
      <c r="J10" s="857" t="s">
        <v>1</v>
      </c>
      <c r="K10" s="857" t="s">
        <v>2</v>
      </c>
      <c r="L10" s="858" t="s">
        <v>26</v>
      </c>
      <c r="M10" s="859" t="s">
        <v>21</v>
      </c>
      <c r="N10" s="860" t="s">
        <v>3</v>
      </c>
      <c r="O10" s="855" t="s">
        <v>4</v>
      </c>
      <c r="P10" s="1109"/>
    </row>
    <row r="11" spans="1:19" ht="210">
      <c r="A11" s="861">
        <v>1</v>
      </c>
      <c r="B11" s="862" t="s">
        <v>691</v>
      </c>
      <c r="C11" s="505" t="s">
        <v>692</v>
      </c>
      <c r="D11" s="510">
        <v>25</v>
      </c>
      <c r="E11" s="511">
        <v>44562</v>
      </c>
      <c r="F11" s="512">
        <v>44926</v>
      </c>
      <c r="G11" s="801" t="s">
        <v>117</v>
      </c>
      <c r="H11" s="801"/>
      <c r="I11" s="758">
        <f>M11/K11</f>
        <v>0.9</v>
      </c>
      <c r="J11" s="513" t="s">
        <v>41</v>
      </c>
      <c r="K11" s="514">
        <v>100</v>
      </c>
      <c r="L11" s="1065">
        <v>44897</v>
      </c>
      <c r="M11" s="825">
        <v>90</v>
      </c>
      <c r="N11" s="824" t="s">
        <v>806</v>
      </c>
      <c r="O11" s="824" t="s">
        <v>807</v>
      </c>
      <c r="P11" s="1066" t="s">
        <v>808</v>
      </c>
      <c r="S11" s="1067"/>
    </row>
    <row r="12" spans="1:19" ht="135.75" thickBot="1">
      <c r="A12" s="506">
        <v>2</v>
      </c>
      <c r="B12" s="509" t="s">
        <v>693</v>
      </c>
      <c r="C12" s="508" t="s">
        <v>694</v>
      </c>
      <c r="D12" s="515">
        <v>20</v>
      </c>
      <c r="E12" s="511">
        <v>44562</v>
      </c>
      <c r="F12" s="511">
        <v>44926</v>
      </c>
      <c r="G12" s="801">
        <v>44562</v>
      </c>
      <c r="H12" s="1065">
        <v>44897</v>
      </c>
      <c r="I12" s="1068">
        <f t="shared" ref="I12:I15" si="0">M12/K12</f>
        <v>1</v>
      </c>
      <c r="J12" s="516" t="s">
        <v>41</v>
      </c>
      <c r="K12" s="517">
        <v>100</v>
      </c>
      <c r="L12" s="1065">
        <v>44897</v>
      </c>
      <c r="M12" s="826">
        <v>100</v>
      </c>
      <c r="N12" s="1069" t="s">
        <v>755</v>
      </c>
      <c r="O12" s="1069" t="s">
        <v>755</v>
      </c>
      <c r="P12" s="1070" t="s">
        <v>756</v>
      </c>
    </row>
    <row r="13" spans="1:19" ht="120">
      <c r="A13" s="506">
        <v>3</v>
      </c>
      <c r="B13" s="518" t="s">
        <v>695</v>
      </c>
      <c r="C13" s="505" t="s">
        <v>311</v>
      </c>
      <c r="D13" s="510">
        <v>25</v>
      </c>
      <c r="E13" s="511">
        <v>44562</v>
      </c>
      <c r="F13" s="511">
        <v>44926</v>
      </c>
      <c r="G13" s="801" t="s">
        <v>117</v>
      </c>
      <c r="H13" s="801"/>
      <c r="I13" s="758">
        <f>M13/K13</f>
        <v>0.76200000000000001</v>
      </c>
      <c r="J13" s="513" t="s">
        <v>130</v>
      </c>
      <c r="K13" s="514">
        <v>500</v>
      </c>
      <c r="L13" s="1065">
        <v>44897</v>
      </c>
      <c r="M13" s="826">
        <v>381</v>
      </c>
      <c r="N13" s="824" t="s">
        <v>757</v>
      </c>
      <c r="O13" s="824" t="s">
        <v>758</v>
      </c>
      <c r="P13" s="824" t="s">
        <v>759</v>
      </c>
    </row>
    <row r="14" spans="1:19" ht="90">
      <c r="A14" s="506">
        <v>4</v>
      </c>
      <c r="B14" s="509" t="s">
        <v>129</v>
      </c>
      <c r="C14" s="505" t="s">
        <v>312</v>
      </c>
      <c r="D14" s="519">
        <v>20</v>
      </c>
      <c r="E14" s="511">
        <v>44562</v>
      </c>
      <c r="F14" s="511" t="s">
        <v>68</v>
      </c>
      <c r="G14" s="801" t="s">
        <v>117</v>
      </c>
      <c r="H14" s="520"/>
      <c r="I14" s="1068">
        <f t="shared" si="0"/>
        <v>1.2350000000000001</v>
      </c>
      <c r="J14" s="513" t="s">
        <v>130</v>
      </c>
      <c r="K14" s="514">
        <v>400</v>
      </c>
      <c r="L14" s="1065">
        <v>44897</v>
      </c>
      <c r="M14" s="826">
        <v>494</v>
      </c>
      <c r="N14" s="824" t="s">
        <v>760</v>
      </c>
      <c r="O14" s="824" t="s">
        <v>761</v>
      </c>
      <c r="P14" s="824" t="s">
        <v>762</v>
      </c>
    </row>
    <row r="15" spans="1:19" ht="90">
      <c r="A15" s="506">
        <v>5</v>
      </c>
      <c r="B15" s="507" t="s">
        <v>131</v>
      </c>
      <c r="C15" s="505" t="s">
        <v>313</v>
      </c>
      <c r="D15" s="519">
        <v>10</v>
      </c>
      <c r="E15" s="511" t="s">
        <v>82</v>
      </c>
      <c r="F15" s="511" t="s">
        <v>68</v>
      </c>
      <c r="G15" s="801" t="s">
        <v>82</v>
      </c>
      <c r="H15" s="520"/>
      <c r="I15" s="1068">
        <f t="shared" si="0"/>
        <v>0.3</v>
      </c>
      <c r="J15" s="513" t="s">
        <v>41</v>
      </c>
      <c r="K15" s="514">
        <v>100</v>
      </c>
      <c r="L15" s="1065">
        <v>44897</v>
      </c>
      <c r="M15" s="1071">
        <v>30</v>
      </c>
      <c r="N15" s="824" t="s">
        <v>763</v>
      </c>
      <c r="O15" s="824" t="s">
        <v>764</v>
      </c>
      <c r="P15" s="824" t="s">
        <v>809</v>
      </c>
    </row>
    <row r="16" spans="1:19" ht="15.75">
      <c r="A16" s="506"/>
      <c r="B16" s="507"/>
      <c r="C16" s="508"/>
      <c r="D16" s="1041"/>
      <c r="E16" s="1048"/>
      <c r="F16" s="1048"/>
      <c r="G16" s="1049"/>
      <c r="H16" s="1050"/>
      <c r="I16" s="1043"/>
      <c r="J16" s="1051"/>
      <c r="K16" s="1052"/>
      <c r="L16" s="1050"/>
      <c r="M16" s="1053"/>
      <c r="N16" s="1055"/>
      <c r="O16" s="1053"/>
      <c r="P16" s="1054"/>
    </row>
    <row r="17" spans="1:16" ht="15.75">
      <c r="A17" s="506"/>
      <c r="B17" s="507"/>
      <c r="C17" s="508"/>
      <c r="D17" s="1041"/>
      <c r="E17" s="1048"/>
      <c r="F17" s="1048"/>
      <c r="G17" s="1049"/>
      <c r="H17" s="1050"/>
      <c r="I17" s="1043"/>
      <c r="J17" s="1051"/>
      <c r="K17" s="1052"/>
      <c r="L17" s="1050"/>
      <c r="M17" s="1053"/>
      <c r="N17" s="1053"/>
      <c r="O17" s="1053"/>
      <c r="P17" s="1054"/>
    </row>
    <row r="18" spans="1:16" ht="15.75">
      <c r="A18" s="506"/>
      <c r="B18" s="507"/>
      <c r="C18" s="508"/>
      <c r="D18" s="1041"/>
      <c r="E18" s="1048"/>
      <c r="F18" s="1048"/>
      <c r="G18" s="1049"/>
      <c r="H18" s="1050"/>
      <c r="I18" s="1043"/>
      <c r="J18" s="1051"/>
      <c r="K18" s="1052"/>
      <c r="L18" s="1050"/>
      <c r="M18" s="1053"/>
      <c r="N18" s="1053"/>
      <c r="O18" s="1053"/>
      <c r="P18" s="1054"/>
    </row>
    <row r="19" spans="1:16" ht="15.75">
      <c r="A19" s="506"/>
      <c r="B19" s="507"/>
      <c r="C19" s="508"/>
      <c r="D19" s="1041"/>
      <c r="E19" s="1048"/>
      <c r="F19" s="1048"/>
      <c r="G19" s="1049"/>
      <c r="H19" s="1050"/>
      <c r="I19" s="1043"/>
      <c r="J19" s="1051"/>
      <c r="K19" s="1052"/>
      <c r="L19" s="1050"/>
      <c r="M19" s="1053"/>
      <c r="N19" s="1053"/>
      <c r="O19" s="1053"/>
      <c r="P19" s="1054"/>
    </row>
    <row r="20" spans="1:16" ht="15.75">
      <c r="A20" s="506"/>
      <c r="B20" s="507"/>
      <c r="C20" s="508"/>
      <c r="D20" s="1041"/>
      <c r="E20" s="1048"/>
      <c r="F20" s="1048"/>
      <c r="G20" s="1049"/>
      <c r="H20" s="1050"/>
      <c r="I20" s="1043"/>
      <c r="J20" s="1051"/>
      <c r="K20" s="1052"/>
      <c r="L20" s="1050"/>
      <c r="M20" s="1053"/>
      <c r="N20" s="1053"/>
      <c r="O20" s="1053"/>
      <c r="P20" s="1054"/>
    </row>
    <row r="21" spans="1:16" ht="15.75">
      <c r="A21" s="506"/>
      <c r="B21" s="507"/>
      <c r="C21" s="508"/>
      <c r="D21" s="1041"/>
      <c r="E21" s="1048"/>
      <c r="F21" s="1048"/>
      <c r="G21" s="1049"/>
      <c r="H21" s="1050"/>
      <c r="I21" s="1043"/>
      <c r="J21" s="1051"/>
      <c r="K21" s="1052"/>
      <c r="L21" s="1050"/>
      <c r="M21" s="1053"/>
      <c r="N21" s="1053"/>
      <c r="O21" s="1053"/>
      <c r="P21" s="1054"/>
    </row>
    <row r="22" spans="1:16" ht="15.75">
      <c r="A22" s="506"/>
      <c r="B22" s="507"/>
      <c r="C22" s="508"/>
      <c r="D22" s="1041"/>
      <c r="E22" s="1048"/>
      <c r="F22" s="1048"/>
      <c r="G22" s="1049"/>
      <c r="H22" s="1050"/>
      <c r="I22" s="1043"/>
      <c r="J22" s="1051"/>
      <c r="K22" s="1052"/>
      <c r="L22" s="1050"/>
      <c r="M22" s="1053"/>
      <c r="N22" s="1053"/>
      <c r="O22" s="1053"/>
      <c r="P22" s="1054"/>
    </row>
    <row r="23" spans="1:16">
      <c r="D23" s="870">
        <f>SUM(D11:D22)</f>
        <v>100</v>
      </c>
      <c r="I23" s="828">
        <f>(I11*D11)+(I12*D12)+(I13*D13)+(D14*I14)+(D15*I15)</f>
        <v>89.25</v>
      </c>
    </row>
  </sheetData>
  <mergeCells count="6">
    <mergeCell ref="P9:P10"/>
    <mergeCell ref="A9:D9"/>
    <mergeCell ref="E9:F9"/>
    <mergeCell ref="G9:H9"/>
    <mergeCell ref="I9:M9"/>
    <mergeCell ref="N9:O9"/>
  </mergeCells>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24271-9D39-47C8-A85C-9384CA0C61D5}">
  <sheetPr>
    <tabColor theme="8" tint="-0.249977111117893"/>
  </sheetPr>
  <dimension ref="A1:P24"/>
  <sheetViews>
    <sheetView zoomScale="60" zoomScaleNormal="60" workbookViewId="0">
      <selection activeCell="C2" sqref="C2"/>
    </sheetView>
  </sheetViews>
  <sheetFormatPr defaultColWidth="9.140625" defaultRowHeight="15"/>
  <cols>
    <col min="1" max="1" width="5" style="868" customWidth="1"/>
    <col min="2" max="2" width="25.5703125" style="869" customWidth="1"/>
    <col min="3" max="3" width="40.42578125" style="869" customWidth="1"/>
    <col min="4" max="4" width="21.85546875" style="870" customWidth="1"/>
    <col min="5" max="5" width="21" style="828" customWidth="1"/>
    <col min="6" max="8" width="16.28515625" style="828" customWidth="1"/>
    <col min="9" max="9" width="15.5703125" style="828" customWidth="1"/>
    <col min="10" max="11" width="14.140625" style="828" customWidth="1"/>
    <col min="12" max="12" width="16.28515625" style="828" customWidth="1"/>
    <col min="13" max="13" width="16.5703125" style="828" customWidth="1"/>
    <col min="14" max="14" width="23.42578125" style="828" customWidth="1"/>
    <col min="15" max="15" width="24.28515625" style="828" customWidth="1"/>
    <col min="16" max="16" width="27.42578125" style="828" customWidth="1"/>
    <col min="17" max="16384" width="9.140625" style="828"/>
  </cols>
  <sheetData>
    <row r="1" spans="1:16" ht="19.5">
      <c r="A1" s="811"/>
      <c r="B1" s="814" t="s">
        <v>27</v>
      </c>
      <c r="C1" s="810"/>
      <c r="D1" s="813"/>
      <c r="E1" s="812" t="s">
        <v>28</v>
      </c>
      <c r="F1" s="810"/>
      <c r="G1" s="810"/>
      <c r="H1" s="809"/>
      <c r="I1" s="809"/>
      <c r="J1" s="809"/>
      <c r="K1" s="809"/>
      <c r="L1" s="809"/>
      <c r="M1" s="809"/>
      <c r="N1" s="809"/>
      <c r="O1" s="827"/>
      <c r="P1" s="827"/>
    </row>
    <row r="2" spans="1:16" s="833" customFormat="1" ht="15.75">
      <c r="A2" s="829"/>
      <c r="B2" s="830" t="s">
        <v>5</v>
      </c>
      <c r="C2" s="1039">
        <v>44897</v>
      </c>
      <c r="D2" s="831"/>
      <c r="E2" s="832"/>
      <c r="F2" s="810"/>
      <c r="G2" s="810"/>
      <c r="H2" s="809"/>
      <c r="I2" s="809"/>
      <c r="J2" s="809"/>
      <c r="K2" s="809"/>
      <c r="L2" s="809"/>
      <c r="M2" s="809"/>
      <c r="N2" s="809"/>
      <c r="O2" s="810"/>
      <c r="P2" s="810"/>
    </row>
    <row r="3" spans="1:16" s="833" customFormat="1" ht="15.75">
      <c r="A3" s="829"/>
      <c r="B3" s="830" t="s">
        <v>6</v>
      </c>
      <c r="C3" s="827"/>
      <c r="D3" s="835"/>
      <c r="E3" s="836"/>
      <c r="F3" s="837"/>
      <c r="G3" s="836"/>
      <c r="H3" s="838"/>
      <c r="I3" s="839"/>
      <c r="J3" s="838"/>
      <c r="K3" s="838"/>
      <c r="L3" s="838"/>
      <c r="M3" s="809"/>
      <c r="N3" s="809"/>
      <c r="O3" s="810"/>
      <c r="P3" s="810"/>
    </row>
    <row r="4" spans="1:16" s="843" customFormat="1" ht="18.75">
      <c r="A4" s="829"/>
      <c r="B4" s="830" t="s">
        <v>50</v>
      </c>
      <c r="C4" s="827" t="s">
        <v>111</v>
      </c>
      <c r="D4" s="840"/>
      <c r="E4" s="810"/>
      <c r="F4" s="810"/>
      <c r="G4" s="810"/>
      <c r="H4" s="841"/>
      <c r="I4" s="842"/>
      <c r="J4" s="842"/>
      <c r="K4" s="842"/>
      <c r="L4" s="841"/>
      <c r="M4" s="842"/>
      <c r="N4" s="842"/>
      <c r="O4" s="842"/>
      <c r="P4" s="841"/>
    </row>
    <row r="5" spans="1:16" ht="15.75">
      <c r="A5" s="844"/>
      <c r="B5" s="830" t="s">
        <v>22</v>
      </c>
      <c r="C5" s="827" t="s">
        <v>132</v>
      </c>
      <c r="D5" s="845"/>
      <c r="E5" s="834"/>
      <c r="F5" s="834"/>
      <c r="G5" s="834"/>
      <c r="H5" s="846"/>
      <c r="I5" s="809"/>
      <c r="J5" s="846"/>
      <c r="K5" s="846"/>
      <c r="L5" s="846"/>
      <c r="M5" s="846"/>
      <c r="N5" s="846"/>
      <c r="O5" s="827"/>
      <c r="P5" s="827"/>
    </row>
    <row r="6" spans="1:16" ht="15.75">
      <c r="A6" s="844"/>
      <c r="B6" s="830" t="s">
        <v>51</v>
      </c>
      <c r="C6" s="827" t="s">
        <v>133</v>
      </c>
      <c r="D6" s="845"/>
      <c r="E6" s="834"/>
      <c r="F6" s="847"/>
      <c r="G6" s="834"/>
      <c r="H6" s="846"/>
      <c r="I6" s="809"/>
      <c r="J6" s="846"/>
      <c r="K6" s="846"/>
      <c r="L6" s="846"/>
      <c r="M6" s="846"/>
      <c r="N6" s="846"/>
      <c r="O6" s="827"/>
      <c r="P6" s="827"/>
    </row>
    <row r="7" spans="1:16" ht="15.75">
      <c r="A7" s="844"/>
      <c r="B7" s="830" t="s">
        <v>8</v>
      </c>
      <c r="C7" s="915"/>
      <c r="D7" s="845"/>
      <c r="E7" s="834"/>
      <c r="F7" s="834"/>
      <c r="G7" s="834"/>
      <c r="H7" s="846"/>
      <c r="I7" s="846"/>
      <c r="J7" s="846"/>
      <c r="K7" s="846"/>
      <c r="L7" s="846"/>
      <c r="M7" s="846"/>
      <c r="N7" s="846"/>
      <c r="O7" s="827"/>
      <c r="P7" s="827"/>
    </row>
    <row r="8" spans="1:16" ht="16.5" thickBot="1">
      <c r="A8" s="844"/>
      <c r="B8" s="830" t="s">
        <v>9</v>
      </c>
      <c r="C8" s="1040" t="s">
        <v>810</v>
      </c>
      <c r="D8" s="845"/>
      <c r="E8" s="834"/>
      <c r="F8" s="834"/>
      <c r="G8" s="834"/>
      <c r="H8" s="827"/>
      <c r="I8" s="827"/>
      <c r="J8" s="827"/>
      <c r="K8" s="827"/>
      <c r="L8" s="827"/>
      <c r="M8" s="827"/>
      <c r="N8" s="827"/>
      <c r="O8" s="827"/>
      <c r="P8" s="827"/>
    </row>
    <row r="9" spans="1:16">
      <c r="A9" s="1103" t="s">
        <v>10</v>
      </c>
      <c r="B9" s="1104"/>
      <c r="C9" s="1104"/>
      <c r="D9" s="1105"/>
      <c r="E9" s="1104" t="s">
        <v>11</v>
      </c>
      <c r="F9" s="1104"/>
      <c r="G9" s="1106" t="s">
        <v>12</v>
      </c>
      <c r="H9" s="1107"/>
      <c r="I9" s="1103" t="s">
        <v>13</v>
      </c>
      <c r="J9" s="1104"/>
      <c r="K9" s="1104"/>
      <c r="L9" s="1104"/>
      <c r="M9" s="1105"/>
      <c r="N9" s="1107" t="s">
        <v>14</v>
      </c>
      <c r="O9" s="1107"/>
      <c r="P9" s="1108" t="s">
        <v>15</v>
      </c>
    </row>
    <row r="10" spans="1:16" ht="60.75" thickBot="1">
      <c r="A10" s="848" t="s">
        <v>0</v>
      </c>
      <c r="B10" s="849" t="s">
        <v>23</v>
      </c>
      <c r="C10" s="850" t="s">
        <v>14</v>
      </c>
      <c r="D10" s="851" t="s">
        <v>24</v>
      </c>
      <c r="E10" s="852" t="s">
        <v>16</v>
      </c>
      <c r="F10" s="853" t="s">
        <v>17</v>
      </c>
      <c r="G10" s="854" t="s">
        <v>18</v>
      </c>
      <c r="H10" s="855" t="s">
        <v>19</v>
      </c>
      <c r="I10" s="856" t="s">
        <v>20</v>
      </c>
      <c r="J10" s="857" t="s">
        <v>1</v>
      </c>
      <c r="K10" s="857" t="s">
        <v>2</v>
      </c>
      <c r="L10" s="858" t="s">
        <v>26</v>
      </c>
      <c r="M10" s="859" t="s">
        <v>21</v>
      </c>
      <c r="N10" s="860" t="s">
        <v>3</v>
      </c>
      <c r="O10" s="855" t="s">
        <v>4</v>
      </c>
      <c r="P10" s="1109"/>
    </row>
    <row r="11" spans="1:16" ht="409.5">
      <c r="A11" s="861">
        <v>1</v>
      </c>
      <c r="B11" s="862" t="s">
        <v>134</v>
      </c>
      <c r="C11" s="505" t="s">
        <v>811</v>
      </c>
      <c r="D11" s="519">
        <v>10</v>
      </c>
      <c r="E11" s="511">
        <v>44562</v>
      </c>
      <c r="F11" s="512">
        <v>44804</v>
      </c>
      <c r="G11" s="801">
        <v>44562</v>
      </c>
      <c r="H11" s="801" t="s">
        <v>733</v>
      </c>
      <c r="I11" s="758">
        <v>0.75</v>
      </c>
      <c r="J11" s="513" t="s">
        <v>41</v>
      </c>
      <c r="K11" s="514">
        <v>100</v>
      </c>
      <c r="L11" s="1065">
        <v>44895</v>
      </c>
      <c r="M11" s="825">
        <v>75</v>
      </c>
      <c r="N11" s="824"/>
      <c r="O11" s="824"/>
      <c r="P11" s="1072" t="s">
        <v>812</v>
      </c>
    </row>
    <row r="12" spans="1:16" ht="105">
      <c r="A12" s="506">
        <v>2</v>
      </c>
      <c r="B12" s="862" t="s">
        <v>135</v>
      </c>
      <c r="C12" s="505" t="s">
        <v>314</v>
      </c>
      <c r="D12" s="1041">
        <v>10</v>
      </c>
      <c r="E12" s="1048" t="s">
        <v>43</v>
      </c>
      <c r="F12" s="1048" t="s">
        <v>64</v>
      </c>
      <c r="G12" s="802" t="s">
        <v>43</v>
      </c>
      <c r="H12" s="802" t="s">
        <v>733</v>
      </c>
      <c r="I12" s="1043">
        <v>0.5</v>
      </c>
      <c r="J12" s="1059" t="s">
        <v>54</v>
      </c>
      <c r="K12" s="521">
        <v>1</v>
      </c>
      <c r="L12" s="806">
        <v>44895</v>
      </c>
      <c r="M12" s="823">
        <v>0.5</v>
      </c>
      <c r="N12" s="822"/>
      <c r="O12" s="822"/>
      <c r="P12" s="1060" t="s">
        <v>765</v>
      </c>
    </row>
    <row r="13" spans="1:16" ht="90">
      <c r="A13" s="506">
        <v>3</v>
      </c>
      <c r="B13" s="862" t="s">
        <v>136</v>
      </c>
      <c r="C13" s="505" t="s">
        <v>315</v>
      </c>
      <c r="D13" s="1041">
        <v>10</v>
      </c>
      <c r="E13" s="1048" t="s">
        <v>67</v>
      </c>
      <c r="F13" s="1048" t="s">
        <v>68</v>
      </c>
      <c r="G13" s="802" t="s">
        <v>67</v>
      </c>
      <c r="H13" s="802" t="s">
        <v>733</v>
      </c>
      <c r="I13" s="1043">
        <v>0.5</v>
      </c>
      <c r="J13" s="1059" t="s">
        <v>54</v>
      </c>
      <c r="K13" s="521">
        <v>1</v>
      </c>
      <c r="L13" s="806">
        <v>44895</v>
      </c>
      <c r="M13" s="823">
        <v>0.5</v>
      </c>
      <c r="N13" s="822"/>
      <c r="O13" s="822"/>
      <c r="P13" s="1060" t="s">
        <v>734</v>
      </c>
    </row>
    <row r="14" spans="1:16" ht="105">
      <c r="A14" s="506">
        <v>4</v>
      </c>
      <c r="B14" s="862" t="s">
        <v>160</v>
      </c>
      <c r="C14" s="505" t="s">
        <v>137</v>
      </c>
      <c r="D14" s="1073">
        <v>5</v>
      </c>
      <c r="E14" s="1048">
        <v>44562</v>
      </c>
      <c r="F14" s="1048" t="s">
        <v>89</v>
      </c>
      <c r="G14" s="802" t="s">
        <v>35</v>
      </c>
      <c r="H14" s="802">
        <v>44637</v>
      </c>
      <c r="I14" s="866">
        <f t="shared" ref="I14" si="0">M14/K14</f>
        <v>1</v>
      </c>
      <c r="J14" s="1059" t="s">
        <v>54</v>
      </c>
      <c r="K14" s="521">
        <v>1</v>
      </c>
      <c r="L14" s="802">
        <v>44637</v>
      </c>
      <c r="M14" s="823">
        <v>1</v>
      </c>
      <c r="N14" s="822"/>
      <c r="O14" s="822"/>
      <c r="P14" s="805"/>
    </row>
    <row r="15" spans="1:16" ht="60">
      <c r="A15" s="506">
        <v>5</v>
      </c>
      <c r="B15" s="507" t="s">
        <v>138</v>
      </c>
      <c r="C15" s="507" t="s">
        <v>316</v>
      </c>
      <c r="D15" s="1073">
        <v>5</v>
      </c>
      <c r="E15" s="1048">
        <v>44645</v>
      </c>
      <c r="F15" s="1048">
        <v>44650</v>
      </c>
      <c r="G15" s="802">
        <v>44648</v>
      </c>
      <c r="H15" s="803">
        <v>44650</v>
      </c>
      <c r="I15" s="866">
        <f>M15/K15</f>
        <v>1</v>
      </c>
      <c r="J15" s="1059" t="s">
        <v>41</v>
      </c>
      <c r="K15" s="521">
        <v>100</v>
      </c>
      <c r="L15" s="803">
        <v>44650</v>
      </c>
      <c r="M15" s="799">
        <v>100</v>
      </c>
      <c r="N15" s="822"/>
      <c r="O15" s="822"/>
      <c r="P15" s="800"/>
    </row>
    <row r="16" spans="1:16" ht="105">
      <c r="A16" s="506">
        <v>6</v>
      </c>
      <c r="B16" s="509" t="s">
        <v>696</v>
      </c>
      <c r="C16" s="509" t="s">
        <v>697</v>
      </c>
      <c r="D16" s="1073">
        <v>20</v>
      </c>
      <c r="E16" s="1048">
        <v>44727</v>
      </c>
      <c r="F16" s="1048">
        <v>44788</v>
      </c>
      <c r="G16" s="802">
        <v>44727</v>
      </c>
      <c r="I16" s="866">
        <v>0.6</v>
      </c>
      <c r="J16" s="1059" t="s">
        <v>41</v>
      </c>
      <c r="K16" s="521">
        <v>100</v>
      </c>
      <c r="L16" s="803"/>
      <c r="M16" s="1074">
        <v>60</v>
      </c>
      <c r="N16" s="1075"/>
      <c r="O16" s="1075"/>
      <c r="P16" s="1076" t="s">
        <v>813</v>
      </c>
    </row>
    <row r="17" spans="1:16" ht="135">
      <c r="A17" s="506">
        <v>7</v>
      </c>
      <c r="B17" s="507" t="s">
        <v>698</v>
      </c>
      <c r="C17" s="507" t="s">
        <v>699</v>
      </c>
      <c r="D17" s="1073">
        <v>20</v>
      </c>
      <c r="E17" s="1048">
        <v>44788</v>
      </c>
      <c r="F17" s="1048">
        <v>44834</v>
      </c>
      <c r="G17" s="802" t="s">
        <v>82</v>
      </c>
      <c r="H17" s="803"/>
      <c r="I17" s="866">
        <v>0.6</v>
      </c>
      <c r="J17" s="1059" t="s">
        <v>41</v>
      </c>
      <c r="K17" s="521">
        <v>100</v>
      </c>
      <c r="L17" s="803"/>
      <c r="M17" s="1077">
        <v>60</v>
      </c>
      <c r="N17" s="1078"/>
      <c r="O17" s="1079"/>
      <c r="P17" s="1076" t="s">
        <v>814</v>
      </c>
    </row>
    <row r="18" spans="1:16" ht="105">
      <c r="A18" s="506">
        <v>8</v>
      </c>
      <c r="B18" s="507" t="s">
        <v>139</v>
      </c>
      <c r="C18" s="507" t="s">
        <v>317</v>
      </c>
      <c r="D18" s="1073">
        <v>20</v>
      </c>
      <c r="E18" s="1048" t="s">
        <v>65</v>
      </c>
      <c r="F18" s="1048" t="s">
        <v>318</v>
      </c>
      <c r="G18" s="802" t="s">
        <v>65</v>
      </c>
      <c r="H18" s="803"/>
      <c r="I18" s="866">
        <v>0.3</v>
      </c>
      <c r="J18" s="1059" t="s">
        <v>41</v>
      </c>
      <c r="K18" s="521">
        <v>100</v>
      </c>
      <c r="L18" s="803"/>
      <c r="M18" s="1080">
        <v>30</v>
      </c>
      <c r="N18" s="1076"/>
      <c r="O18" s="1076"/>
      <c r="P18" s="1076" t="s">
        <v>815</v>
      </c>
    </row>
    <row r="19" spans="1:16" ht="15.75">
      <c r="A19" s="506"/>
      <c r="B19" s="507"/>
      <c r="C19" s="508"/>
      <c r="D19" s="1041"/>
      <c r="E19" s="1048"/>
      <c r="F19" s="1048"/>
      <c r="G19" s="1049"/>
      <c r="H19" s="1050"/>
      <c r="I19" s="1043"/>
      <c r="J19" s="1051"/>
      <c r="K19" s="1052"/>
      <c r="L19" s="1050"/>
      <c r="M19" s="1053"/>
      <c r="N19" s="1053"/>
      <c r="O19" s="1053"/>
      <c r="P19" s="1054"/>
    </row>
    <row r="20" spans="1:16" ht="15.75">
      <c r="A20" s="506"/>
      <c r="B20" s="507"/>
      <c r="C20" s="508"/>
      <c r="D20" s="1041"/>
      <c r="E20" s="1048"/>
      <c r="F20" s="1048"/>
      <c r="G20" s="1049"/>
      <c r="H20" s="1050"/>
      <c r="I20" s="1043"/>
      <c r="J20" s="1051"/>
      <c r="K20" s="1052"/>
      <c r="L20" s="1050"/>
      <c r="M20" s="1053"/>
      <c r="N20" s="1053"/>
      <c r="O20" s="1053"/>
      <c r="P20" s="1054"/>
    </row>
    <row r="21" spans="1:16" ht="15.75">
      <c r="A21" s="506"/>
      <c r="B21" s="507"/>
      <c r="C21" s="508"/>
      <c r="D21" s="1041"/>
      <c r="E21" s="1048"/>
      <c r="F21" s="1048"/>
      <c r="G21" s="1049"/>
      <c r="H21" s="1050"/>
      <c r="I21" s="1043"/>
      <c r="J21" s="1051"/>
      <c r="K21" s="1052"/>
      <c r="L21" s="1050"/>
      <c r="M21" s="1053"/>
      <c r="N21" s="1053"/>
      <c r="O21" s="1053"/>
      <c r="P21" s="1054"/>
    </row>
    <row r="22" spans="1:16" ht="15.75">
      <c r="A22" s="506"/>
      <c r="B22" s="507"/>
      <c r="C22" s="508"/>
      <c r="D22" s="1041"/>
      <c r="E22" s="1048"/>
      <c r="F22" s="1048"/>
      <c r="G22" s="1049"/>
      <c r="H22" s="1050"/>
      <c r="I22" s="1043"/>
      <c r="J22" s="1051"/>
      <c r="K22" s="1052"/>
      <c r="L22" s="1050"/>
      <c r="M22" s="1053"/>
      <c r="N22" s="1053"/>
      <c r="O22" s="1053"/>
      <c r="P22" s="1054"/>
    </row>
    <row r="23" spans="1:16" ht="15.75">
      <c r="A23" s="506"/>
      <c r="B23" s="507"/>
      <c r="C23" s="508"/>
      <c r="D23" s="1041"/>
      <c r="E23" s="1048"/>
      <c r="F23" s="1048"/>
      <c r="G23" s="1049"/>
      <c r="H23" s="1050"/>
      <c r="I23" s="1043"/>
      <c r="J23" s="1051"/>
      <c r="K23" s="1052"/>
      <c r="L23" s="1050"/>
      <c r="M23" s="1053"/>
      <c r="N23" s="1053"/>
      <c r="O23" s="1053"/>
      <c r="P23" s="1054"/>
    </row>
    <row r="24" spans="1:16">
      <c r="D24" s="870">
        <f>SUM(D11:D23)</f>
        <v>100</v>
      </c>
      <c r="I24" s="828">
        <f>(I11*D11)+(I12*D12)+(I13*D13)+(D14*I14)+(D15*I15)+(D16*I16)+(D17*I17)+(D18*I18)</f>
        <v>57.5</v>
      </c>
    </row>
  </sheetData>
  <mergeCells count="6">
    <mergeCell ref="P9:P10"/>
    <mergeCell ref="A9:D9"/>
    <mergeCell ref="E9:F9"/>
    <mergeCell ref="G9:H9"/>
    <mergeCell ref="I9:M9"/>
    <mergeCell ref="N9:O9"/>
  </mergeCells>
  <pageMargins left="0.7" right="0.7" top="0.75" bottom="0.75" header="0.3" footer="0.3"/>
  <pageSetup paperSize="9" orientation="portrait" verticalDpi="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2706D-505C-4B06-A352-0169A983A843}">
  <sheetPr>
    <tabColor theme="7"/>
    <pageSetUpPr fitToPage="1"/>
  </sheetPr>
  <dimension ref="A1:P24"/>
  <sheetViews>
    <sheetView zoomScale="60" zoomScaleNormal="60" zoomScalePageLayoutView="80" workbookViewId="0">
      <selection activeCell="B1" sqref="B1"/>
    </sheetView>
  </sheetViews>
  <sheetFormatPr defaultColWidth="9.140625" defaultRowHeight="15"/>
  <cols>
    <col min="1" max="1" width="5" style="254" customWidth="1"/>
    <col min="2" max="2" width="25.5703125" style="255" customWidth="1"/>
    <col min="3" max="3" width="40.42578125" style="255" customWidth="1"/>
    <col min="4" max="4" width="21.85546875" style="256" customWidth="1"/>
    <col min="5" max="5" width="21" style="198" customWidth="1"/>
    <col min="6" max="8" width="16.28515625" style="198" customWidth="1"/>
    <col min="9" max="9" width="15.5703125" style="198" customWidth="1"/>
    <col min="10" max="11" width="14.140625" style="198" customWidth="1"/>
    <col min="12" max="12" width="16.28515625" style="198" customWidth="1"/>
    <col min="13" max="13" width="16.5703125" style="198" customWidth="1"/>
    <col min="14" max="14" width="23.42578125" style="198" customWidth="1"/>
    <col min="15" max="15" width="24.28515625" style="198" customWidth="1"/>
    <col min="16" max="16" width="27.42578125" style="198" customWidth="1"/>
    <col min="17" max="16384" width="9.140625" style="198"/>
  </cols>
  <sheetData>
    <row r="1" spans="1:16" ht="27" customHeight="1">
      <c r="A1" s="191"/>
      <c r="B1" s="192" t="s">
        <v>27</v>
      </c>
      <c r="C1" s="193"/>
      <c r="D1" s="194"/>
      <c r="E1" s="195" t="s">
        <v>28</v>
      </c>
      <c r="F1" s="193"/>
      <c r="G1" s="193"/>
      <c r="H1" s="196"/>
      <c r="I1" s="196"/>
      <c r="J1" s="196"/>
      <c r="K1" s="196"/>
      <c r="L1" s="196"/>
      <c r="M1" s="196"/>
      <c r="N1" s="196"/>
      <c r="O1" s="197"/>
      <c r="P1" s="197"/>
    </row>
    <row r="2" spans="1:16" s="204" customFormat="1" ht="15.75">
      <c r="A2" s="199"/>
      <c r="B2" s="200" t="s">
        <v>5</v>
      </c>
      <c r="C2" s="820">
        <v>44902</v>
      </c>
      <c r="D2" s="202"/>
      <c r="E2" s="203"/>
      <c r="F2" s="193"/>
      <c r="G2" s="193"/>
      <c r="H2" s="196"/>
      <c r="I2" s="196"/>
      <c r="J2" s="196"/>
      <c r="K2" s="196"/>
      <c r="L2" s="196"/>
      <c r="M2" s="196"/>
      <c r="N2" s="196"/>
      <c r="O2" s="193"/>
      <c r="P2" s="193"/>
    </row>
    <row r="3" spans="1:16" s="204" customFormat="1" ht="18.75" customHeight="1">
      <c r="A3" s="199"/>
      <c r="B3" s="200" t="s">
        <v>6</v>
      </c>
      <c r="C3" s="197"/>
      <c r="D3" s="206"/>
      <c r="E3" s="207"/>
      <c r="F3" s="208"/>
      <c r="G3" s="207"/>
      <c r="H3" s="209"/>
      <c r="I3" s="210"/>
      <c r="J3" s="209"/>
      <c r="K3" s="209"/>
      <c r="L3" s="209"/>
      <c r="M3" s="196"/>
      <c r="N3" s="196"/>
      <c r="O3" s="193"/>
      <c r="P3" s="193"/>
    </row>
    <row r="4" spans="1:16" s="214" customFormat="1" ht="18.75">
      <c r="A4" s="199"/>
      <c r="B4" s="200" t="s">
        <v>50</v>
      </c>
      <c r="C4" s="197" t="s">
        <v>70</v>
      </c>
      <c r="D4" s="211"/>
      <c r="E4" s="193"/>
      <c r="F4" s="193"/>
      <c r="G4" s="193"/>
      <c r="H4" s="212"/>
      <c r="I4" s="213"/>
      <c r="J4" s="213"/>
      <c r="K4" s="213"/>
      <c r="L4" s="212"/>
      <c r="M4" s="213"/>
      <c r="N4" s="213"/>
      <c r="O4" s="213"/>
      <c r="P4" s="212"/>
    </row>
    <row r="5" spans="1:16" ht="22.5" customHeight="1">
      <c r="A5" s="215"/>
      <c r="B5" s="200" t="s">
        <v>22</v>
      </c>
      <c r="C5" s="197" t="s">
        <v>623</v>
      </c>
      <c r="D5" s="216"/>
      <c r="E5" s="337"/>
      <c r="F5" s="337"/>
      <c r="G5" s="337"/>
      <c r="H5" s="217"/>
      <c r="I5" s="196"/>
      <c r="J5" s="217"/>
      <c r="K5" s="217"/>
      <c r="L5" s="217"/>
      <c r="M5" s="217"/>
      <c r="N5" s="217"/>
      <c r="O5" s="197"/>
      <c r="P5" s="197"/>
    </row>
    <row r="6" spans="1:16" ht="22.5" customHeight="1">
      <c r="A6" s="215"/>
      <c r="B6" s="200" t="s">
        <v>51</v>
      </c>
      <c r="C6" s="197" t="s">
        <v>29</v>
      </c>
      <c r="D6" s="216"/>
      <c r="E6" s="337"/>
      <c r="F6" s="218"/>
      <c r="G6" s="337"/>
      <c r="H6" s="217"/>
      <c r="I6" s="196"/>
      <c r="J6" s="217"/>
      <c r="K6" s="217"/>
      <c r="L6" s="217"/>
      <c r="M6" s="217"/>
      <c r="N6" s="217"/>
      <c r="O6" s="197"/>
      <c r="P6" s="197"/>
    </row>
    <row r="7" spans="1:16" ht="22.5" customHeight="1">
      <c r="A7" s="215"/>
      <c r="B7" s="200" t="s">
        <v>8</v>
      </c>
      <c r="C7" s="197" t="s">
        <v>624</v>
      </c>
      <c r="D7" s="337"/>
      <c r="E7" s="337"/>
      <c r="F7" s="337"/>
      <c r="G7" s="337"/>
      <c r="H7" s="217"/>
      <c r="I7" s="217"/>
      <c r="J7" s="217"/>
      <c r="K7" s="217"/>
      <c r="L7" s="217"/>
      <c r="M7" s="217"/>
      <c r="N7" s="217"/>
      <c r="O7" s="197"/>
      <c r="P7" s="197"/>
    </row>
    <row r="8" spans="1:16" ht="16.5" thickBot="1">
      <c r="A8" s="215"/>
      <c r="B8" s="200" t="s">
        <v>9</v>
      </c>
      <c r="C8" s="129" t="s">
        <v>625</v>
      </c>
      <c r="D8" s="216"/>
      <c r="E8" s="337"/>
      <c r="F8" s="337"/>
      <c r="G8" s="337"/>
      <c r="H8" s="197"/>
      <c r="I8" s="197"/>
      <c r="J8" s="197"/>
      <c r="K8" s="197"/>
      <c r="L8" s="197"/>
      <c r="M8" s="197"/>
      <c r="N8" s="197"/>
      <c r="O8" s="197"/>
      <c r="P8" s="19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221" t="s">
        <v>0</v>
      </c>
      <c r="B10" s="222" t="s">
        <v>23</v>
      </c>
      <c r="C10" s="223" t="s">
        <v>14</v>
      </c>
      <c r="D10" s="224" t="s">
        <v>24</v>
      </c>
      <c r="E10" s="225" t="s">
        <v>16</v>
      </c>
      <c r="F10" s="226" t="s">
        <v>17</v>
      </c>
      <c r="G10" s="227" t="s">
        <v>18</v>
      </c>
      <c r="H10" s="228" t="s">
        <v>19</v>
      </c>
      <c r="I10" s="229" t="s">
        <v>20</v>
      </c>
      <c r="J10" s="230" t="s">
        <v>1</v>
      </c>
      <c r="K10" s="230" t="s">
        <v>2</v>
      </c>
      <c r="L10" s="231" t="s">
        <v>26</v>
      </c>
      <c r="M10" s="232" t="s">
        <v>21</v>
      </c>
      <c r="N10" s="233" t="s">
        <v>3</v>
      </c>
      <c r="O10" s="228" t="s">
        <v>4</v>
      </c>
      <c r="P10" s="1088"/>
    </row>
    <row r="11" spans="1:16" ht="75" customHeight="1">
      <c r="A11" s="305">
        <v>1</v>
      </c>
      <c r="B11" s="310" t="s">
        <v>626</v>
      </c>
      <c r="C11" s="130" t="s">
        <v>627</v>
      </c>
      <c r="D11" s="683">
        <v>50</v>
      </c>
      <c r="E11" s="684" t="s">
        <v>65</v>
      </c>
      <c r="F11" s="684" t="s">
        <v>477</v>
      </c>
      <c r="G11" s="706" t="s">
        <v>628</v>
      </c>
      <c r="H11" s="706"/>
      <c r="I11" s="686">
        <f>M11/K11</f>
        <v>0.88</v>
      </c>
      <c r="J11" s="687" t="s">
        <v>69</v>
      </c>
      <c r="K11" s="938">
        <v>1</v>
      </c>
      <c r="L11" s="997" t="s">
        <v>791</v>
      </c>
      <c r="M11" s="940">
        <v>0.88</v>
      </c>
      <c r="N11" s="362"/>
      <c r="O11" s="362"/>
      <c r="P11" s="340"/>
    </row>
    <row r="12" spans="1:16" ht="75" customHeight="1">
      <c r="A12" s="306">
        <v>2</v>
      </c>
      <c r="B12" s="310" t="s">
        <v>629</v>
      </c>
      <c r="C12" s="130" t="s">
        <v>630</v>
      </c>
      <c r="D12" s="683">
        <v>50</v>
      </c>
      <c r="E12" s="684" t="s">
        <v>65</v>
      </c>
      <c r="F12" s="684" t="s">
        <v>477</v>
      </c>
      <c r="G12" s="706" t="s">
        <v>628</v>
      </c>
      <c r="H12" s="706"/>
      <c r="I12" s="816">
        <f>M12/K12</f>
        <v>0.88</v>
      </c>
      <c r="J12" s="687" t="s">
        <v>69</v>
      </c>
      <c r="K12" s="938">
        <v>1</v>
      </c>
      <c r="L12" s="997" t="s">
        <v>791</v>
      </c>
      <c r="M12" s="940">
        <v>0.88</v>
      </c>
      <c r="N12" s="362"/>
      <c r="O12" s="362"/>
      <c r="P12" s="342"/>
    </row>
    <row r="13" spans="1:16" ht="75" customHeight="1">
      <c r="A13" s="306"/>
      <c r="B13" s="310"/>
      <c r="C13" s="130"/>
      <c r="D13" s="315"/>
      <c r="E13" s="317"/>
      <c r="F13" s="317"/>
      <c r="G13" s="356"/>
      <c r="H13" s="356"/>
      <c r="I13" s="308"/>
      <c r="J13" s="318"/>
      <c r="K13" s="319"/>
      <c r="L13" s="356"/>
      <c r="M13" s="360"/>
      <c r="N13" s="362"/>
      <c r="O13" s="361"/>
      <c r="P13" s="342"/>
    </row>
    <row r="14" spans="1:16" ht="75" customHeight="1">
      <c r="A14" s="306"/>
      <c r="B14" s="310"/>
      <c r="C14" s="311"/>
      <c r="D14" s="315"/>
      <c r="E14" s="317"/>
      <c r="F14" s="317"/>
      <c r="G14" s="356"/>
      <c r="H14" s="356"/>
      <c r="I14" s="316"/>
      <c r="J14" s="318"/>
      <c r="K14" s="319"/>
      <c r="L14" s="356"/>
      <c r="M14" s="360"/>
      <c r="N14" s="362"/>
      <c r="O14" s="362"/>
      <c r="P14" s="342"/>
    </row>
    <row r="15" spans="1:16" ht="75" customHeight="1">
      <c r="A15" s="306"/>
      <c r="B15" s="312"/>
      <c r="C15" s="311"/>
      <c r="D15" s="315"/>
      <c r="E15" s="317"/>
      <c r="F15" s="317"/>
      <c r="G15" s="356"/>
      <c r="H15" s="346"/>
      <c r="I15" s="316"/>
      <c r="J15" s="318"/>
      <c r="K15" s="319"/>
      <c r="L15" s="346"/>
      <c r="M15" s="360"/>
      <c r="N15" s="362"/>
      <c r="O15" s="362"/>
      <c r="P15" s="361"/>
    </row>
    <row r="16" spans="1:16" ht="75" customHeight="1">
      <c r="A16" s="306"/>
      <c r="B16" s="314"/>
      <c r="C16" s="311"/>
      <c r="D16" s="315"/>
      <c r="E16" s="317"/>
      <c r="F16" s="317"/>
      <c r="G16" s="367"/>
      <c r="H16" s="363"/>
      <c r="I16" s="316"/>
      <c r="J16" s="318"/>
      <c r="K16" s="319"/>
      <c r="L16" s="363"/>
      <c r="M16" s="364"/>
      <c r="N16" s="362"/>
      <c r="O16" s="362"/>
      <c r="P16" s="365"/>
    </row>
    <row r="17" spans="1:16" ht="75" customHeight="1">
      <c r="A17" s="306"/>
      <c r="B17" s="314"/>
      <c r="C17" s="313"/>
      <c r="D17" s="315"/>
      <c r="E17" s="317"/>
      <c r="F17" s="317"/>
      <c r="G17" s="367"/>
      <c r="H17" s="363"/>
      <c r="I17" s="316"/>
      <c r="J17" s="307"/>
      <c r="K17" s="304"/>
      <c r="L17" s="363"/>
      <c r="M17" s="364"/>
      <c r="N17" s="366"/>
      <c r="O17" s="364"/>
      <c r="P17" s="365"/>
    </row>
    <row r="18" spans="1:16" ht="75" customHeight="1">
      <c r="A18" s="306"/>
      <c r="B18" s="314"/>
      <c r="C18" s="313"/>
      <c r="D18" s="315"/>
      <c r="E18" s="317"/>
      <c r="F18" s="317"/>
      <c r="G18" s="367"/>
      <c r="H18" s="363"/>
      <c r="I18" s="316"/>
      <c r="J18" s="307"/>
      <c r="K18" s="304"/>
      <c r="L18" s="363"/>
      <c r="M18" s="364"/>
      <c r="N18" s="364"/>
      <c r="O18" s="364"/>
      <c r="P18" s="365"/>
    </row>
    <row r="19" spans="1:16" ht="75" customHeight="1">
      <c r="A19" s="306"/>
      <c r="B19" s="314"/>
      <c r="C19" s="313"/>
      <c r="D19" s="315"/>
      <c r="E19" s="317"/>
      <c r="F19" s="317"/>
      <c r="G19" s="367"/>
      <c r="H19" s="363"/>
      <c r="I19" s="316"/>
      <c r="J19" s="307"/>
      <c r="K19" s="304"/>
      <c r="L19" s="363"/>
      <c r="M19" s="364"/>
      <c r="N19" s="364"/>
      <c r="O19" s="364"/>
      <c r="P19" s="365"/>
    </row>
    <row r="20" spans="1:16" ht="75" customHeight="1">
      <c r="A20" s="306"/>
      <c r="B20" s="314"/>
      <c r="C20" s="313"/>
      <c r="D20" s="315"/>
      <c r="E20" s="317"/>
      <c r="F20" s="317"/>
      <c r="G20" s="367"/>
      <c r="H20" s="363"/>
      <c r="I20" s="316"/>
      <c r="J20" s="307"/>
      <c r="K20" s="304"/>
      <c r="L20" s="363"/>
      <c r="M20" s="364"/>
      <c r="N20" s="364"/>
      <c r="O20" s="364"/>
      <c r="P20" s="365"/>
    </row>
    <row r="21" spans="1:16" ht="75" customHeight="1">
      <c r="A21" s="306"/>
      <c r="B21" s="314"/>
      <c r="C21" s="313"/>
      <c r="D21" s="315"/>
      <c r="E21" s="317"/>
      <c r="F21" s="317"/>
      <c r="G21" s="367"/>
      <c r="H21" s="363"/>
      <c r="I21" s="316"/>
      <c r="J21" s="307"/>
      <c r="K21" s="304"/>
      <c r="L21" s="363"/>
      <c r="M21" s="364"/>
      <c r="N21" s="364"/>
      <c r="O21" s="364"/>
      <c r="P21" s="365"/>
    </row>
    <row r="22" spans="1:16" ht="75" customHeight="1">
      <c r="A22" s="306"/>
      <c r="B22" s="314"/>
      <c r="C22" s="313"/>
      <c r="D22" s="315"/>
      <c r="E22" s="317"/>
      <c r="F22" s="317"/>
      <c r="G22" s="367"/>
      <c r="H22" s="363"/>
      <c r="I22" s="316"/>
      <c r="J22" s="307"/>
      <c r="K22" s="304"/>
      <c r="L22" s="363"/>
      <c r="M22" s="364"/>
      <c r="N22" s="364"/>
      <c r="O22" s="364"/>
      <c r="P22" s="365"/>
    </row>
    <row r="23" spans="1:16" ht="100.5" customHeight="1">
      <c r="A23" s="306"/>
      <c r="B23" s="314"/>
      <c r="C23" s="313"/>
      <c r="D23" s="315"/>
      <c r="E23" s="317"/>
      <c r="F23" s="317"/>
      <c r="G23" s="367"/>
      <c r="H23" s="363"/>
      <c r="I23" s="316"/>
      <c r="J23" s="307"/>
      <c r="K23" s="304"/>
      <c r="L23" s="363"/>
      <c r="M23" s="364"/>
      <c r="N23" s="364"/>
      <c r="O23" s="364"/>
      <c r="P23" s="365"/>
    </row>
    <row r="24" spans="1:16">
      <c r="D24" s="256">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2F26E-27C9-4C9C-9AF0-9411A6176E08}">
  <sheetPr codeName="Sheet30">
    <tabColor theme="8" tint="-0.249977111117893"/>
    <pageSetUpPr fitToPage="1"/>
  </sheetPr>
  <dimension ref="A1:P27"/>
  <sheetViews>
    <sheetView zoomScale="60" zoomScaleNormal="60" zoomScalePageLayoutView="80" workbookViewId="0"/>
  </sheetViews>
  <sheetFormatPr defaultColWidth="9.140625" defaultRowHeight="15"/>
  <cols>
    <col min="1" max="1" width="5" style="70" customWidth="1"/>
    <col min="2" max="2" width="25.5703125" style="71" customWidth="1"/>
    <col min="3" max="3" width="40.42578125" style="71" customWidth="1"/>
    <col min="4" max="4" width="21.85546875" style="72" customWidth="1"/>
    <col min="5" max="5" width="21" style="8" customWidth="1"/>
    <col min="6" max="8" width="16.28515625" style="8" customWidth="1"/>
    <col min="9" max="9" width="15.5703125" style="8" customWidth="1"/>
    <col min="10" max="11" width="14.140625" style="8" customWidth="1"/>
    <col min="12" max="12" width="16.28515625" style="8" customWidth="1"/>
    <col min="13" max="13" width="16.5703125" style="8" customWidth="1"/>
    <col min="14" max="14" width="23.42578125" style="8" customWidth="1"/>
    <col min="15" max="15" width="24.28515625" style="8" customWidth="1"/>
    <col min="16" max="16" width="27.42578125" style="8" customWidth="1"/>
    <col min="17" max="16384" width="9.140625" style="8"/>
  </cols>
  <sheetData>
    <row r="1" spans="1:16" ht="27" customHeight="1">
      <c r="A1" s="1"/>
      <c r="B1" s="2" t="s">
        <v>27</v>
      </c>
      <c r="C1" s="3"/>
      <c r="D1" s="4"/>
      <c r="E1" s="5" t="s">
        <v>28</v>
      </c>
      <c r="F1" s="3"/>
      <c r="G1" s="3"/>
      <c r="H1" s="6"/>
      <c r="I1" s="6"/>
      <c r="J1" s="6"/>
      <c r="K1" s="6"/>
      <c r="L1" s="6"/>
      <c r="M1" s="6"/>
      <c r="N1" s="6"/>
      <c r="O1" s="7"/>
      <c r="P1" s="7"/>
    </row>
    <row r="2" spans="1:16" s="14" customFormat="1" ht="15.75">
      <c r="A2" s="9"/>
      <c r="B2" s="10" t="s">
        <v>5</v>
      </c>
      <c r="C2" s="174" t="s">
        <v>599</v>
      </c>
      <c r="D2" s="12"/>
      <c r="E2" s="13"/>
      <c r="F2" s="3"/>
      <c r="G2" s="3"/>
      <c r="H2" s="6"/>
      <c r="I2" s="6"/>
      <c r="J2" s="6"/>
      <c r="K2" s="6"/>
      <c r="L2" s="6"/>
      <c r="M2" s="6"/>
      <c r="N2" s="6"/>
      <c r="O2" s="3"/>
      <c r="P2" s="3"/>
    </row>
    <row r="3" spans="1:16" s="14" customFormat="1" ht="18.75" customHeight="1">
      <c r="A3" s="9"/>
      <c r="B3" s="10" t="s">
        <v>6</v>
      </c>
      <c r="C3" s="15"/>
      <c r="D3" s="16"/>
      <c r="E3" s="17"/>
      <c r="F3" s="18"/>
      <c r="G3" s="17"/>
      <c r="H3" s="19"/>
      <c r="I3" s="20"/>
      <c r="J3" s="19"/>
      <c r="K3" s="19"/>
      <c r="L3" s="19"/>
      <c r="M3" s="6"/>
      <c r="N3" s="6"/>
      <c r="O3" s="3"/>
      <c r="P3" s="3"/>
    </row>
    <row r="4" spans="1:16" s="24" customFormat="1" ht="18.75">
      <c r="A4" s="9"/>
      <c r="B4" s="10" t="s">
        <v>50</v>
      </c>
      <c r="C4" s="15" t="s">
        <v>140</v>
      </c>
      <c r="D4" s="21"/>
      <c r="E4" s="3"/>
      <c r="F4" s="3"/>
      <c r="G4" s="3"/>
      <c r="H4" s="22"/>
      <c r="I4" s="23"/>
      <c r="J4" s="23"/>
      <c r="K4" s="23"/>
      <c r="L4" s="22"/>
      <c r="M4" s="23"/>
      <c r="N4" s="23"/>
      <c r="O4" s="23"/>
      <c r="P4" s="22"/>
    </row>
    <row r="5" spans="1:16" ht="22.5" customHeight="1">
      <c r="A5" s="25"/>
      <c r="B5" s="10" t="s">
        <v>22</v>
      </c>
      <c r="C5" s="15" t="s">
        <v>420</v>
      </c>
      <c r="D5" s="26"/>
      <c r="E5" s="15"/>
      <c r="F5" s="15"/>
      <c r="G5" s="15"/>
      <c r="H5" s="27"/>
      <c r="I5" s="6"/>
      <c r="J5" s="27"/>
      <c r="K5" s="27"/>
      <c r="L5" s="27"/>
      <c r="M5" s="27"/>
      <c r="N5" s="27"/>
      <c r="O5" s="7"/>
      <c r="P5" s="7"/>
    </row>
    <row r="6" spans="1:16" ht="22.5" customHeight="1">
      <c r="A6" s="25"/>
      <c r="B6" s="10" t="s">
        <v>51</v>
      </c>
      <c r="C6" s="15" t="s">
        <v>141</v>
      </c>
      <c r="D6" s="26"/>
      <c r="E6" s="15"/>
      <c r="F6" s="28"/>
      <c r="G6" s="15"/>
      <c r="H6" s="27"/>
      <c r="I6" s="6"/>
      <c r="J6" s="27"/>
      <c r="K6" s="27"/>
      <c r="L6" s="27"/>
      <c r="M6" s="27"/>
      <c r="N6" s="27"/>
      <c r="O6" s="7"/>
      <c r="P6" s="7"/>
    </row>
    <row r="7" spans="1:16" ht="22.5" customHeight="1">
      <c r="A7" s="25"/>
      <c r="B7" s="10" t="s">
        <v>8</v>
      </c>
      <c r="C7" s="29" t="s">
        <v>421</v>
      </c>
      <c r="D7" s="26"/>
      <c r="E7" s="15"/>
      <c r="F7" s="15"/>
      <c r="G7" s="15"/>
      <c r="H7" s="27"/>
      <c r="I7" s="27"/>
      <c r="J7" s="27"/>
      <c r="K7" s="27"/>
      <c r="L7" s="27"/>
      <c r="M7" s="27"/>
      <c r="N7" s="27"/>
      <c r="O7" s="7"/>
      <c r="P7" s="7"/>
    </row>
    <row r="8" spans="1:16" ht="16.5" thickBot="1">
      <c r="A8" s="25"/>
      <c r="B8" s="10" t="s">
        <v>9</v>
      </c>
      <c r="C8" s="30" t="s">
        <v>422</v>
      </c>
      <c r="D8" s="26"/>
      <c r="E8" s="15"/>
      <c r="F8" s="15"/>
      <c r="G8" s="15"/>
      <c r="H8" s="7"/>
      <c r="I8" s="7"/>
      <c r="J8" s="7"/>
      <c r="K8" s="7"/>
      <c r="L8" s="7"/>
      <c r="M8" s="7"/>
      <c r="N8" s="7"/>
      <c r="O8" s="7"/>
      <c r="P8" s="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31" t="s">
        <v>0</v>
      </c>
      <c r="B10" s="32" t="s">
        <v>23</v>
      </c>
      <c r="C10" s="33" t="s">
        <v>14</v>
      </c>
      <c r="D10" s="34" t="s">
        <v>24</v>
      </c>
      <c r="E10" s="35" t="s">
        <v>16</v>
      </c>
      <c r="F10" s="36" t="s">
        <v>17</v>
      </c>
      <c r="G10" s="37" t="s">
        <v>18</v>
      </c>
      <c r="H10" s="38" t="s">
        <v>19</v>
      </c>
      <c r="I10" s="39" t="s">
        <v>20</v>
      </c>
      <c r="J10" s="40" t="s">
        <v>1</v>
      </c>
      <c r="K10" s="40" t="s">
        <v>2</v>
      </c>
      <c r="L10" s="41" t="s">
        <v>26</v>
      </c>
      <c r="M10" s="42" t="s">
        <v>21</v>
      </c>
      <c r="N10" s="43" t="s">
        <v>3</v>
      </c>
      <c r="O10" s="38" t="s">
        <v>4</v>
      </c>
      <c r="P10" s="1088"/>
    </row>
    <row r="11" spans="1:16" ht="75" customHeight="1">
      <c r="A11" s="147">
        <v>1</v>
      </c>
      <c r="B11" s="148" t="s">
        <v>423</v>
      </c>
      <c r="C11" s="149" t="s">
        <v>424</v>
      </c>
      <c r="D11" s="150">
        <v>10</v>
      </c>
      <c r="E11" s="151">
        <v>44501</v>
      </c>
      <c r="F11" s="151">
        <v>44635</v>
      </c>
      <c r="G11" s="152">
        <v>44501</v>
      </c>
      <c r="H11" s="152"/>
      <c r="I11" s="153">
        <f t="shared" ref="I11:I16" si="0">M11/K11</f>
        <v>0.34185303514376997</v>
      </c>
      <c r="J11" s="154" t="s">
        <v>433</v>
      </c>
      <c r="K11" s="128">
        <v>939</v>
      </c>
      <c r="L11" s="156">
        <v>44712</v>
      </c>
      <c r="M11" s="165">
        <v>321</v>
      </c>
      <c r="N11" s="158" t="s">
        <v>434</v>
      </c>
      <c r="O11" s="158" t="s">
        <v>435</v>
      </c>
      <c r="P11" s="119" t="s">
        <v>436</v>
      </c>
    </row>
    <row r="12" spans="1:16" ht="75" customHeight="1">
      <c r="A12" s="159">
        <v>2</v>
      </c>
      <c r="B12" s="164" t="s">
        <v>428</v>
      </c>
      <c r="C12" s="149" t="s">
        <v>425</v>
      </c>
      <c r="D12" s="150">
        <v>20</v>
      </c>
      <c r="E12" s="151">
        <v>44501</v>
      </c>
      <c r="F12" s="151">
        <v>44712</v>
      </c>
      <c r="G12" s="152">
        <v>44501</v>
      </c>
      <c r="H12" s="152"/>
      <c r="I12" s="153">
        <f t="shared" si="0"/>
        <v>0</v>
      </c>
      <c r="J12" s="154" t="s">
        <v>433</v>
      </c>
      <c r="K12" s="128">
        <v>705</v>
      </c>
      <c r="L12" s="320">
        <v>44712</v>
      </c>
      <c r="M12" s="166">
        <v>0</v>
      </c>
      <c r="N12" s="158"/>
      <c r="O12" s="158"/>
      <c r="P12" s="161"/>
    </row>
    <row r="13" spans="1:16" ht="75" customHeight="1">
      <c r="A13" s="159">
        <v>3</v>
      </c>
      <c r="B13" s="164" t="s">
        <v>429</v>
      </c>
      <c r="C13" s="149" t="s">
        <v>426</v>
      </c>
      <c r="D13" s="150">
        <v>30</v>
      </c>
      <c r="E13" s="151">
        <v>44501</v>
      </c>
      <c r="F13" s="151">
        <v>44865</v>
      </c>
      <c r="G13" s="152">
        <v>44501</v>
      </c>
      <c r="H13" s="152"/>
      <c r="I13" s="153">
        <f t="shared" si="0"/>
        <v>1.276595744680851E-2</v>
      </c>
      <c r="J13" s="154" t="s">
        <v>433</v>
      </c>
      <c r="K13" s="128">
        <v>705</v>
      </c>
      <c r="L13" s="320">
        <v>44712</v>
      </c>
      <c r="M13" s="166">
        <v>9</v>
      </c>
      <c r="N13" s="158"/>
      <c r="O13" s="158"/>
      <c r="P13" s="120" t="s">
        <v>437</v>
      </c>
    </row>
    <row r="14" spans="1:16" ht="75" customHeight="1">
      <c r="A14" s="159">
        <v>4</v>
      </c>
      <c r="B14" s="148" t="s">
        <v>430</v>
      </c>
      <c r="C14" s="149" t="s">
        <v>427</v>
      </c>
      <c r="D14" s="150">
        <v>5</v>
      </c>
      <c r="E14" s="151">
        <v>44865</v>
      </c>
      <c r="F14" s="151">
        <v>44895</v>
      </c>
      <c r="G14" s="152">
        <v>44865</v>
      </c>
      <c r="H14" s="152"/>
      <c r="I14" s="153">
        <f t="shared" si="0"/>
        <v>0</v>
      </c>
      <c r="J14" s="154" t="s">
        <v>433</v>
      </c>
      <c r="K14" s="128">
        <v>705</v>
      </c>
      <c r="L14" s="320">
        <v>44712</v>
      </c>
      <c r="M14" s="166">
        <v>0</v>
      </c>
      <c r="N14" s="158"/>
      <c r="O14" s="158"/>
      <c r="P14" s="120" t="s">
        <v>438</v>
      </c>
    </row>
    <row r="15" spans="1:16" ht="75" customHeight="1">
      <c r="A15" s="159">
        <v>5</v>
      </c>
      <c r="B15" s="160" t="s">
        <v>431</v>
      </c>
      <c r="C15" s="149" t="s">
        <v>426</v>
      </c>
      <c r="D15" s="150">
        <v>30</v>
      </c>
      <c r="E15" s="151">
        <v>44501</v>
      </c>
      <c r="F15" s="151">
        <v>44742</v>
      </c>
      <c r="G15" s="152">
        <v>44501</v>
      </c>
      <c r="H15" s="162"/>
      <c r="I15" s="153">
        <f t="shared" si="0"/>
        <v>0</v>
      </c>
      <c r="J15" s="154" t="s">
        <v>433</v>
      </c>
      <c r="K15" s="128">
        <v>234</v>
      </c>
      <c r="L15" s="320">
        <v>44712</v>
      </c>
      <c r="M15" s="166">
        <v>0</v>
      </c>
      <c r="N15" s="158"/>
      <c r="O15" s="158"/>
      <c r="P15" s="120" t="s">
        <v>437</v>
      </c>
    </row>
    <row r="16" spans="1:16" ht="75" customHeight="1">
      <c r="A16" s="159">
        <v>6</v>
      </c>
      <c r="B16" s="160" t="s">
        <v>432</v>
      </c>
      <c r="C16" s="149" t="s">
        <v>427</v>
      </c>
      <c r="D16" s="150">
        <v>5</v>
      </c>
      <c r="E16" s="151">
        <v>44742</v>
      </c>
      <c r="F16" s="151">
        <v>44773</v>
      </c>
      <c r="G16" s="152">
        <v>44742</v>
      </c>
      <c r="H16" s="162"/>
      <c r="I16" s="153">
        <f t="shared" si="0"/>
        <v>0</v>
      </c>
      <c r="J16" s="154" t="s">
        <v>433</v>
      </c>
      <c r="K16" s="128">
        <v>234</v>
      </c>
      <c r="L16" s="320">
        <v>44712</v>
      </c>
      <c r="M16" s="167">
        <v>0</v>
      </c>
      <c r="N16" s="158"/>
      <c r="O16" s="158"/>
      <c r="P16" s="168" t="s">
        <v>438</v>
      </c>
    </row>
    <row r="17" spans="1:16" ht="75" customHeight="1">
      <c r="A17" s="57"/>
      <c r="B17" s="65"/>
      <c r="C17" s="59"/>
      <c r="D17" s="47"/>
      <c r="E17" s="48"/>
      <c r="F17" s="48"/>
      <c r="G17" s="49"/>
      <c r="H17" s="64"/>
      <c r="I17" s="50"/>
      <c r="J17" s="51"/>
      <c r="K17" s="52"/>
      <c r="L17" s="64"/>
      <c r="M17" s="67"/>
      <c r="N17" s="69"/>
      <c r="O17" s="67"/>
      <c r="P17" s="68"/>
    </row>
    <row r="18" spans="1:16" ht="75" customHeight="1">
      <c r="A18" s="57"/>
      <c r="B18" s="65"/>
      <c r="C18" s="59"/>
      <c r="D18" s="47"/>
      <c r="E18" s="48"/>
      <c r="F18" s="48"/>
      <c r="G18" s="49"/>
      <c r="H18" s="64"/>
      <c r="I18" s="60"/>
      <c r="J18" s="51"/>
      <c r="K18" s="52"/>
      <c r="L18" s="64"/>
      <c r="M18" s="67"/>
      <c r="N18" s="67"/>
      <c r="O18" s="67"/>
      <c r="P18" s="68"/>
    </row>
    <row r="19" spans="1:16" ht="75" customHeight="1">
      <c r="A19" s="57"/>
      <c r="B19" s="65"/>
      <c r="C19" s="59"/>
      <c r="D19" s="47"/>
      <c r="E19" s="48"/>
      <c r="F19" s="48"/>
      <c r="G19" s="49"/>
      <c r="H19" s="64"/>
      <c r="I19" s="60"/>
      <c r="J19" s="51"/>
      <c r="K19" s="52"/>
      <c r="L19" s="64"/>
      <c r="M19" s="67"/>
      <c r="N19" s="67"/>
      <c r="O19" s="67"/>
      <c r="P19" s="68"/>
    </row>
    <row r="20" spans="1:16" ht="75" customHeight="1">
      <c r="A20" s="57"/>
      <c r="B20" s="65"/>
      <c r="C20" s="59"/>
      <c r="D20" s="47"/>
      <c r="E20" s="48"/>
      <c r="F20" s="48"/>
      <c r="G20" s="49"/>
      <c r="H20" s="64"/>
      <c r="I20" s="60"/>
      <c r="J20" s="61"/>
      <c r="K20" s="66"/>
      <c r="L20" s="64"/>
      <c r="M20" s="67"/>
      <c r="N20" s="67"/>
      <c r="O20" s="67"/>
      <c r="P20" s="68"/>
    </row>
    <row r="21" spans="1:16" ht="75" customHeight="1">
      <c r="A21" s="57"/>
      <c r="B21" s="65"/>
      <c r="C21" s="59"/>
      <c r="D21" s="47"/>
      <c r="E21" s="48"/>
      <c r="F21" s="48"/>
      <c r="G21" s="49"/>
      <c r="H21" s="64"/>
      <c r="I21" s="60"/>
      <c r="J21" s="61"/>
      <c r="K21" s="66"/>
      <c r="L21" s="64"/>
      <c r="M21" s="67"/>
      <c r="N21" s="67"/>
      <c r="O21" s="67"/>
      <c r="P21" s="68"/>
    </row>
    <row r="22" spans="1:16" ht="75" customHeight="1">
      <c r="A22" s="57"/>
      <c r="B22" s="65"/>
      <c r="C22" s="59"/>
      <c r="D22" s="47"/>
      <c r="E22" s="48"/>
      <c r="F22" s="48"/>
      <c r="G22" s="49"/>
      <c r="H22" s="64"/>
      <c r="I22" s="60"/>
      <c r="J22" s="61"/>
      <c r="K22" s="66"/>
      <c r="L22" s="64"/>
      <c r="M22" s="67"/>
      <c r="N22" s="67"/>
      <c r="O22" s="67"/>
      <c r="P22" s="68"/>
    </row>
    <row r="23" spans="1:16" ht="100.5" customHeight="1">
      <c r="A23" s="57"/>
      <c r="B23" s="65"/>
      <c r="C23" s="59"/>
      <c r="D23" s="47"/>
      <c r="E23" s="48"/>
      <c r="F23" s="48"/>
      <c r="G23" s="49"/>
      <c r="H23" s="64"/>
      <c r="I23" s="60"/>
      <c r="J23" s="61"/>
      <c r="K23" s="66"/>
      <c r="L23" s="64"/>
      <c r="M23" s="67"/>
      <c r="N23" s="67"/>
      <c r="O23" s="67"/>
      <c r="P23" s="68"/>
    </row>
    <row r="24" spans="1:16">
      <c r="D24" s="72">
        <f>SUM(D11:D23)</f>
        <v>100</v>
      </c>
    </row>
    <row r="26" spans="1:16">
      <c r="B26" s="163" t="s">
        <v>439</v>
      </c>
    </row>
    <row r="27" spans="1:16">
      <c r="B27" s="163" t="s">
        <v>440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8B0B4-8D1B-4C14-B112-09D0826B7051}">
  <sheetPr>
    <tabColor theme="8" tint="-0.249977111117893"/>
  </sheetPr>
  <dimension ref="A1:P24"/>
  <sheetViews>
    <sheetView zoomScale="60" zoomScaleNormal="60" workbookViewId="0">
      <selection activeCell="C2" sqref="C2"/>
    </sheetView>
  </sheetViews>
  <sheetFormatPr defaultColWidth="9.140625" defaultRowHeight="15"/>
  <cols>
    <col min="1" max="1" width="5" style="868" customWidth="1"/>
    <col min="2" max="2" width="25.5703125" style="869" customWidth="1"/>
    <col min="3" max="3" width="40.42578125" style="869" customWidth="1"/>
    <col min="4" max="4" width="21.85546875" style="870" customWidth="1"/>
    <col min="5" max="5" width="21" style="828" customWidth="1"/>
    <col min="6" max="8" width="16.28515625" style="828" customWidth="1"/>
    <col min="9" max="9" width="15.5703125" style="828" customWidth="1"/>
    <col min="10" max="11" width="14.140625" style="828" customWidth="1"/>
    <col min="12" max="12" width="16.28515625" style="828" customWidth="1"/>
    <col min="13" max="13" width="16.5703125" style="828" customWidth="1"/>
    <col min="14" max="14" width="23.42578125" style="828" customWidth="1"/>
    <col min="15" max="15" width="24.28515625" style="828" customWidth="1"/>
    <col min="16" max="16" width="27.42578125" style="828" customWidth="1"/>
    <col min="17" max="16384" width="9.140625" style="828"/>
  </cols>
  <sheetData>
    <row r="1" spans="1:16" ht="19.5">
      <c r="A1" s="811"/>
      <c r="B1" s="814" t="s">
        <v>27</v>
      </c>
      <c r="C1" s="810"/>
      <c r="D1" s="813"/>
      <c r="E1" s="812" t="s">
        <v>28</v>
      </c>
      <c r="F1" s="810"/>
      <c r="G1" s="810"/>
      <c r="H1" s="809"/>
      <c r="I1" s="809"/>
      <c r="J1" s="809"/>
      <c r="K1" s="809"/>
      <c r="L1" s="809"/>
      <c r="M1" s="809"/>
      <c r="N1" s="809"/>
      <c r="O1" s="827"/>
      <c r="P1" s="827"/>
    </row>
    <row r="2" spans="1:16" s="833" customFormat="1" ht="15.75">
      <c r="A2" s="829"/>
      <c r="B2" s="830" t="s">
        <v>5</v>
      </c>
      <c r="C2" s="1039">
        <v>44901</v>
      </c>
      <c r="D2" s="831"/>
      <c r="E2" s="832"/>
      <c r="F2" s="810"/>
      <c r="G2" s="810"/>
      <c r="H2" s="809"/>
      <c r="I2" s="809"/>
      <c r="J2" s="809"/>
      <c r="K2" s="809"/>
      <c r="L2" s="809"/>
      <c r="M2" s="809"/>
      <c r="N2" s="809"/>
      <c r="O2" s="810"/>
      <c r="P2" s="810"/>
    </row>
    <row r="3" spans="1:16" s="833" customFormat="1" ht="15.75">
      <c r="A3" s="829"/>
      <c r="B3" s="830" t="s">
        <v>6</v>
      </c>
      <c r="C3" s="827"/>
      <c r="D3" s="835"/>
      <c r="E3" s="836"/>
      <c r="F3" s="837"/>
      <c r="G3" s="836"/>
      <c r="H3" s="838"/>
      <c r="I3" s="839"/>
      <c r="J3" s="838"/>
      <c r="K3" s="838"/>
      <c r="L3" s="838"/>
      <c r="M3" s="809"/>
      <c r="N3" s="809"/>
      <c r="O3" s="810"/>
      <c r="P3" s="810"/>
    </row>
    <row r="4" spans="1:16" s="843" customFormat="1" ht="18.75">
      <c r="A4" s="829"/>
      <c r="B4" s="830" t="s">
        <v>50</v>
      </c>
      <c r="C4" s="827" t="s">
        <v>111</v>
      </c>
      <c r="D4" s="840"/>
      <c r="E4" s="810"/>
      <c r="F4" s="810"/>
      <c r="G4" s="810"/>
      <c r="H4" s="841"/>
      <c r="I4" s="842"/>
      <c r="J4" s="842"/>
      <c r="K4" s="842"/>
      <c r="L4" s="841"/>
      <c r="M4" s="842"/>
      <c r="N4" s="842"/>
      <c r="O4" s="842"/>
      <c r="P4" s="841"/>
    </row>
    <row r="5" spans="1:16" ht="15.75">
      <c r="A5" s="844"/>
      <c r="B5" s="830" t="s">
        <v>22</v>
      </c>
      <c r="C5" s="827" t="s">
        <v>142</v>
      </c>
      <c r="D5" s="845"/>
      <c r="E5" s="834"/>
      <c r="F5" s="834"/>
      <c r="G5" s="834"/>
      <c r="H5" s="846"/>
      <c r="I5" s="809"/>
      <c r="J5" s="846"/>
      <c r="K5" s="846"/>
      <c r="L5" s="846"/>
      <c r="M5" s="846"/>
      <c r="N5" s="846"/>
      <c r="O5" s="827"/>
      <c r="P5" s="827"/>
    </row>
    <row r="6" spans="1:16" ht="15.75">
      <c r="A6" s="844"/>
      <c r="B6" s="830" t="s">
        <v>51</v>
      </c>
      <c r="C6" s="827" t="s">
        <v>143</v>
      </c>
      <c r="D6" s="845"/>
      <c r="E6" s="834"/>
      <c r="F6" s="847"/>
      <c r="G6" s="834"/>
      <c r="H6" s="846"/>
      <c r="I6" s="809"/>
      <c r="J6" s="846"/>
      <c r="K6" s="846"/>
      <c r="L6" s="846"/>
      <c r="M6" s="846"/>
      <c r="N6" s="846"/>
      <c r="O6" s="827"/>
      <c r="P6" s="827"/>
    </row>
    <row r="7" spans="1:16" ht="15.75">
      <c r="A7" s="844"/>
      <c r="B7" s="830" t="s">
        <v>8</v>
      </c>
      <c r="C7" s="915"/>
      <c r="D7" s="845"/>
      <c r="E7" s="834"/>
      <c r="F7" s="834"/>
      <c r="G7" s="834"/>
      <c r="H7" s="846"/>
      <c r="I7" s="846"/>
      <c r="J7" s="846"/>
      <c r="K7" s="846"/>
      <c r="L7" s="846"/>
      <c r="M7" s="846"/>
      <c r="N7" s="846"/>
      <c r="O7" s="827"/>
      <c r="P7" s="827"/>
    </row>
    <row r="8" spans="1:16" ht="16.5" thickBot="1">
      <c r="A8" s="844"/>
      <c r="B8" s="830" t="s">
        <v>9</v>
      </c>
      <c r="C8" s="1040" t="s">
        <v>292</v>
      </c>
      <c r="D8" s="845"/>
      <c r="E8" s="834"/>
      <c r="F8" s="834"/>
      <c r="G8" s="834"/>
      <c r="H8" s="827"/>
      <c r="I8" s="827"/>
      <c r="J8" s="827"/>
      <c r="K8" s="827"/>
      <c r="L8" s="827"/>
      <c r="M8" s="827"/>
      <c r="N8" s="827"/>
      <c r="O8" s="827"/>
      <c r="P8" s="827"/>
    </row>
    <row r="9" spans="1:16">
      <c r="A9" s="1103" t="s">
        <v>10</v>
      </c>
      <c r="B9" s="1104"/>
      <c r="C9" s="1104"/>
      <c r="D9" s="1105"/>
      <c r="E9" s="1104" t="s">
        <v>11</v>
      </c>
      <c r="F9" s="1104"/>
      <c r="G9" s="1106" t="s">
        <v>12</v>
      </c>
      <c r="H9" s="1107"/>
      <c r="I9" s="1103" t="s">
        <v>13</v>
      </c>
      <c r="J9" s="1104"/>
      <c r="K9" s="1104"/>
      <c r="L9" s="1104"/>
      <c r="M9" s="1105"/>
      <c r="N9" s="1107" t="s">
        <v>14</v>
      </c>
      <c r="O9" s="1107"/>
      <c r="P9" s="1108" t="s">
        <v>15</v>
      </c>
    </row>
    <row r="10" spans="1:16" ht="60.75" thickBot="1">
      <c r="A10" s="848" t="s">
        <v>0</v>
      </c>
      <c r="B10" s="849" t="s">
        <v>23</v>
      </c>
      <c r="C10" s="850" t="s">
        <v>14</v>
      </c>
      <c r="D10" s="851" t="s">
        <v>24</v>
      </c>
      <c r="E10" s="852" t="s">
        <v>16</v>
      </c>
      <c r="F10" s="853" t="s">
        <v>17</v>
      </c>
      <c r="G10" s="854" t="s">
        <v>18</v>
      </c>
      <c r="H10" s="855" t="s">
        <v>19</v>
      </c>
      <c r="I10" s="856" t="s">
        <v>20</v>
      </c>
      <c r="J10" s="857" t="s">
        <v>1</v>
      </c>
      <c r="K10" s="857" t="s">
        <v>2</v>
      </c>
      <c r="L10" s="858" t="s">
        <v>26</v>
      </c>
      <c r="M10" s="859" t="s">
        <v>21</v>
      </c>
      <c r="N10" s="860" t="s">
        <v>3</v>
      </c>
      <c r="O10" s="855" t="s">
        <v>4</v>
      </c>
      <c r="P10" s="1109"/>
    </row>
    <row r="11" spans="1:16" ht="60.75">
      <c r="A11" s="861">
        <v>1</v>
      </c>
      <c r="B11" s="862" t="s">
        <v>144</v>
      </c>
      <c r="C11" s="505" t="s">
        <v>319</v>
      </c>
      <c r="D11" s="1041">
        <v>10</v>
      </c>
      <c r="E11" s="1048">
        <v>44562</v>
      </c>
      <c r="F11" s="1048" t="s">
        <v>320</v>
      </c>
      <c r="G11" s="802" t="s">
        <v>117</v>
      </c>
      <c r="H11" s="802"/>
      <c r="I11" s="866">
        <f>M11/K11</f>
        <v>0</v>
      </c>
      <c r="J11" s="1059" t="s">
        <v>41</v>
      </c>
      <c r="K11" s="521">
        <v>100</v>
      </c>
      <c r="L11" s="1081"/>
      <c r="M11" s="821"/>
      <c r="N11" s="822"/>
      <c r="O11" s="822"/>
      <c r="P11" s="804" t="s">
        <v>746</v>
      </c>
    </row>
    <row r="12" spans="1:16" ht="60">
      <c r="A12" s="506">
        <v>2</v>
      </c>
      <c r="B12" s="862" t="s">
        <v>321</v>
      </c>
      <c r="C12" s="505" t="s">
        <v>322</v>
      </c>
      <c r="D12" s="1041">
        <v>20</v>
      </c>
      <c r="E12" s="1048">
        <v>44593</v>
      </c>
      <c r="F12" s="1048">
        <v>44742</v>
      </c>
      <c r="G12" s="802">
        <v>44593</v>
      </c>
      <c r="H12" s="1050" t="s">
        <v>735</v>
      </c>
      <c r="I12" s="1043">
        <f t="shared" ref="I12:I15" si="0">M12/K12</f>
        <v>1</v>
      </c>
      <c r="J12" s="1059" t="s">
        <v>41</v>
      </c>
      <c r="K12" s="521">
        <v>100</v>
      </c>
      <c r="L12" s="1050" t="s">
        <v>735</v>
      </c>
      <c r="M12" s="823">
        <v>100</v>
      </c>
      <c r="N12" s="822"/>
      <c r="O12" s="822"/>
      <c r="P12" s="805"/>
    </row>
    <row r="13" spans="1:16" ht="60">
      <c r="A13" s="506">
        <v>3</v>
      </c>
      <c r="B13" s="862" t="s">
        <v>323</v>
      </c>
      <c r="C13" s="505" t="s">
        <v>324</v>
      </c>
      <c r="D13" s="1041">
        <v>25</v>
      </c>
      <c r="E13" s="1048">
        <v>44593</v>
      </c>
      <c r="F13" s="1048">
        <v>44742</v>
      </c>
      <c r="G13" s="802">
        <v>44593</v>
      </c>
      <c r="H13" s="1049" t="s">
        <v>735</v>
      </c>
      <c r="I13" s="1043">
        <f t="shared" si="0"/>
        <v>1</v>
      </c>
      <c r="J13" s="1059" t="s">
        <v>41</v>
      </c>
      <c r="K13" s="521">
        <v>100</v>
      </c>
      <c r="L13" s="1049" t="s">
        <v>735</v>
      </c>
      <c r="M13" s="823">
        <v>100</v>
      </c>
      <c r="N13" s="822"/>
      <c r="O13" s="822"/>
      <c r="P13" s="805"/>
    </row>
    <row r="14" spans="1:16" ht="30">
      <c r="A14" s="506">
        <v>4</v>
      </c>
      <c r="B14" s="509" t="s">
        <v>325</v>
      </c>
      <c r="C14" s="505" t="s">
        <v>326</v>
      </c>
      <c r="D14" s="1041">
        <v>25</v>
      </c>
      <c r="E14" s="1048">
        <v>44593</v>
      </c>
      <c r="F14" s="1048">
        <v>44742</v>
      </c>
      <c r="G14" s="802">
        <v>44593</v>
      </c>
      <c r="H14" s="802"/>
      <c r="I14" s="1043">
        <f t="shared" si="0"/>
        <v>0.6</v>
      </c>
      <c r="J14" s="1059" t="s">
        <v>41</v>
      </c>
      <c r="K14" s="521">
        <v>100</v>
      </c>
      <c r="L14" s="1081"/>
      <c r="M14" s="823">
        <v>60</v>
      </c>
      <c r="N14" s="822"/>
      <c r="O14" s="822"/>
      <c r="P14" s="805" t="s">
        <v>560</v>
      </c>
    </row>
    <row r="15" spans="1:16" ht="45">
      <c r="A15" s="506">
        <v>5</v>
      </c>
      <c r="B15" s="507" t="s">
        <v>327</v>
      </c>
      <c r="C15" s="505" t="s">
        <v>328</v>
      </c>
      <c r="D15" s="1041">
        <v>20</v>
      </c>
      <c r="E15" s="1048">
        <v>44742</v>
      </c>
      <c r="F15" s="1048">
        <v>44925</v>
      </c>
      <c r="G15" s="802"/>
      <c r="H15" s="803"/>
      <c r="I15" s="1043">
        <f t="shared" si="0"/>
        <v>0</v>
      </c>
      <c r="J15" s="1059" t="s">
        <v>41</v>
      </c>
      <c r="K15" s="521">
        <v>100</v>
      </c>
      <c r="L15" s="803"/>
      <c r="M15" s="823"/>
      <c r="N15" s="822"/>
      <c r="O15" s="822"/>
      <c r="P15" s="805"/>
    </row>
    <row r="16" spans="1:16" ht="15.75">
      <c r="A16" s="506"/>
      <c r="B16" s="507"/>
      <c r="C16" s="505"/>
      <c r="D16" s="1041"/>
      <c r="E16" s="1048"/>
      <c r="F16" s="1048"/>
      <c r="G16" s="1049"/>
      <c r="H16" s="1050"/>
      <c r="I16" s="1043"/>
      <c r="J16" s="1059"/>
      <c r="K16" s="521"/>
      <c r="L16" s="1050"/>
      <c r="M16" s="1053"/>
      <c r="N16" s="822"/>
      <c r="O16" s="822"/>
      <c r="P16" s="1054"/>
    </row>
    <row r="17" spans="1:16" ht="15.75">
      <c r="A17" s="506"/>
      <c r="B17" s="507"/>
      <c r="C17" s="508"/>
      <c r="D17" s="1041"/>
      <c r="E17" s="1048"/>
      <c r="F17" s="1048"/>
      <c r="G17" s="1049"/>
      <c r="H17" s="1050"/>
      <c r="I17" s="866"/>
      <c r="J17" s="1059"/>
      <c r="K17" s="521"/>
      <c r="L17" s="1050"/>
      <c r="M17" s="1053"/>
      <c r="N17" s="1055"/>
      <c r="O17" s="1053"/>
      <c r="P17" s="1054"/>
    </row>
    <row r="18" spans="1:16" ht="15.75">
      <c r="A18" s="506"/>
      <c r="B18" s="507"/>
      <c r="C18" s="508"/>
      <c r="D18" s="1041"/>
      <c r="E18" s="1048"/>
      <c r="F18" s="1048"/>
      <c r="G18" s="1049"/>
      <c r="H18" s="1050"/>
      <c r="I18" s="1043"/>
      <c r="J18" s="1059"/>
      <c r="K18" s="521"/>
      <c r="L18" s="1050"/>
      <c r="M18" s="1053"/>
      <c r="N18" s="1053"/>
      <c r="O18" s="1053"/>
      <c r="P18" s="1054"/>
    </row>
    <row r="19" spans="1:16" ht="15.75">
      <c r="A19" s="506"/>
      <c r="B19" s="507"/>
      <c r="C19" s="508"/>
      <c r="D19" s="1041"/>
      <c r="E19" s="1048"/>
      <c r="F19" s="1048"/>
      <c r="G19" s="1049"/>
      <c r="H19" s="1050"/>
      <c r="I19" s="1043"/>
      <c r="J19" s="1059"/>
      <c r="K19" s="521"/>
      <c r="L19" s="1050"/>
      <c r="M19" s="1053"/>
      <c r="N19" s="1053"/>
      <c r="O19" s="1053"/>
      <c r="P19" s="1054"/>
    </row>
    <row r="20" spans="1:16" ht="15.75">
      <c r="A20" s="506"/>
      <c r="B20" s="507"/>
      <c r="C20" s="508"/>
      <c r="D20" s="1041"/>
      <c r="E20" s="1048"/>
      <c r="F20" s="1048"/>
      <c r="G20" s="1049"/>
      <c r="H20" s="1050"/>
      <c r="I20" s="1043"/>
      <c r="J20" s="1051"/>
      <c r="K20" s="1052"/>
      <c r="L20" s="1050"/>
      <c r="M20" s="1053"/>
      <c r="N20" s="1053"/>
      <c r="O20" s="1053"/>
      <c r="P20" s="1054"/>
    </row>
    <row r="21" spans="1:16" ht="15.75">
      <c r="A21" s="506"/>
      <c r="B21" s="507"/>
      <c r="C21" s="508"/>
      <c r="D21" s="1041"/>
      <c r="E21" s="1048"/>
      <c r="F21" s="1048"/>
      <c r="G21" s="1049"/>
      <c r="H21" s="1050"/>
      <c r="I21" s="1043"/>
      <c r="J21" s="1051"/>
      <c r="K21" s="1052"/>
      <c r="L21" s="1050"/>
      <c r="M21" s="1053"/>
      <c r="N21" s="1053"/>
      <c r="O21" s="1053"/>
      <c r="P21" s="1054"/>
    </row>
    <row r="22" spans="1:16" ht="15.75">
      <c r="A22" s="506"/>
      <c r="B22" s="507"/>
      <c r="C22" s="508"/>
      <c r="D22" s="1041"/>
      <c r="E22" s="1048"/>
      <c r="F22" s="1048"/>
      <c r="G22" s="1049"/>
      <c r="H22" s="1050"/>
      <c r="I22" s="1043"/>
      <c r="J22" s="1051"/>
      <c r="K22" s="1052"/>
      <c r="L22" s="1050"/>
      <c r="M22" s="1053"/>
      <c r="N22" s="1053"/>
      <c r="O22" s="1053"/>
      <c r="P22" s="1054"/>
    </row>
    <row r="23" spans="1:16" ht="15.75">
      <c r="A23" s="506"/>
      <c r="B23" s="507"/>
      <c r="C23" s="508"/>
      <c r="D23" s="1041"/>
      <c r="E23" s="1048"/>
      <c r="F23" s="1048"/>
      <c r="G23" s="1049"/>
      <c r="H23" s="1050"/>
      <c r="I23" s="1043"/>
      <c r="J23" s="1051"/>
      <c r="K23" s="1052"/>
      <c r="L23" s="1050"/>
      <c r="M23" s="1053"/>
      <c r="N23" s="1053"/>
      <c r="O23" s="1053"/>
      <c r="P23" s="1054"/>
    </row>
    <row r="24" spans="1:16">
      <c r="D24" s="870">
        <f>SUM(D11:D23)</f>
        <v>100</v>
      </c>
      <c r="I24" s="828">
        <f>(I11*D11)+(I12*D12)+(I13*D13)+(D14*I14)+(D15*I15)</f>
        <v>60</v>
      </c>
    </row>
  </sheetData>
  <mergeCells count="6">
    <mergeCell ref="P9:P10"/>
    <mergeCell ref="A9:D9"/>
    <mergeCell ref="E9:F9"/>
    <mergeCell ref="G9:H9"/>
    <mergeCell ref="I9:M9"/>
    <mergeCell ref="N9:O9"/>
  </mergeCells>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D1809-C5FF-4406-88E0-D6F19E270902}">
  <sheetPr codeName="Sheet32">
    <tabColor theme="8" tint="-0.249977111117893"/>
    <pageSetUpPr fitToPage="1"/>
  </sheetPr>
  <dimension ref="A1:P24"/>
  <sheetViews>
    <sheetView zoomScale="60" zoomScaleNormal="60" zoomScalePageLayoutView="80" workbookViewId="0">
      <selection activeCell="C2" sqref="C2"/>
    </sheetView>
  </sheetViews>
  <sheetFormatPr defaultColWidth="9.140625" defaultRowHeight="15"/>
  <cols>
    <col min="1" max="1" width="5" style="70" customWidth="1"/>
    <col min="2" max="2" width="25.5703125" style="71" customWidth="1"/>
    <col min="3" max="3" width="40.42578125" style="71" customWidth="1"/>
    <col min="4" max="4" width="21.85546875" style="72" customWidth="1"/>
    <col min="5" max="5" width="21" style="8" customWidth="1"/>
    <col min="6" max="8" width="16.28515625" style="8" customWidth="1"/>
    <col min="9" max="9" width="15.5703125" style="8" customWidth="1"/>
    <col min="10" max="11" width="14.140625" style="8" customWidth="1"/>
    <col min="12" max="12" width="16.28515625" style="8" customWidth="1"/>
    <col min="13" max="13" width="16.5703125" style="8" customWidth="1"/>
    <col min="14" max="14" width="23.42578125" style="8" customWidth="1"/>
    <col min="15" max="15" width="24.28515625" style="8" customWidth="1"/>
    <col min="16" max="16" width="27.42578125" style="8" customWidth="1"/>
    <col min="17" max="16384" width="9.140625" style="8"/>
  </cols>
  <sheetData>
    <row r="1" spans="1:16" ht="27" customHeight="1">
      <c r="A1" s="1"/>
      <c r="B1" s="2" t="s">
        <v>27</v>
      </c>
      <c r="C1" s="3"/>
      <c r="D1" s="4"/>
      <c r="E1" s="5" t="s">
        <v>28</v>
      </c>
      <c r="F1" s="3"/>
      <c r="G1" s="3"/>
      <c r="H1" s="6"/>
      <c r="I1" s="6"/>
      <c r="J1" s="6"/>
      <c r="K1" s="6"/>
      <c r="L1" s="6"/>
      <c r="M1" s="6"/>
      <c r="N1" s="6"/>
      <c r="O1" s="7"/>
      <c r="P1" s="7"/>
    </row>
    <row r="2" spans="1:16" s="14" customFormat="1" ht="15.75">
      <c r="A2" s="9"/>
      <c r="B2" s="10" t="s">
        <v>5</v>
      </c>
      <c r="C2" s="146" t="s">
        <v>750</v>
      </c>
      <c r="D2" s="12"/>
      <c r="E2" s="13"/>
      <c r="F2" s="3"/>
      <c r="G2" s="3"/>
      <c r="H2" s="6"/>
      <c r="I2" s="6"/>
      <c r="J2" s="6"/>
      <c r="K2" s="6"/>
      <c r="L2" s="6"/>
      <c r="M2" s="6"/>
      <c r="N2" s="6"/>
      <c r="O2" s="3"/>
      <c r="P2" s="3"/>
    </row>
    <row r="3" spans="1:16" s="14" customFormat="1" ht="18.75" customHeight="1">
      <c r="A3" s="9"/>
      <c r="B3" s="10" t="s">
        <v>6</v>
      </c>
      <c r="C3" s="15"/>
      <c r="D3" s="16"/>
      <c r="E3" s="17"/>
      <c r="F3" s="18"/>
      <c r="G3" s="17"/>
      <c r="H3" s="19"/>
      <c r="I3" s="20"/>
      <c r="J3" s="19"/>
      <c r="K3" s="19"/>
      <c r="L3" s="19"/>
      <c r="M3" s="6"/>
      <c r="N3" s="6"/>
      <c r="O3" s="3"/>
      <c r="P3" s="3"/>
    </row>
    <row r="4" spans="1:16" s="24" customFormat="1" ht="18.75">
      <c r="A4" s="9"/>
      <c r="B4" s="10" t="s">
        <v>50</v>
      </c>
      <c r="C4" s="15" t="s">
        <v>94</v>
      </c>
      <c r="D4" s="21"/>
      <c r="E4" s="3"/>
      <c r="F4" s="3"/>
      <c r="G4" s="3"/>
      <c r="H4" s="22"/>
      <c r="I4" s="23"/>
      <c r="J4" s="23"/>
      <c r="K4" s="23"/>
      <c r="L4" s="22"/>
      <c r="M4" s="23"/>
      <c r="N4" s="23"/>
      <c r="O4" s="23"/>
      <c r="P4" s="22"/>
    </row>
    <row r="5" spans="1:16" ht="22.5" customHeight="1">
      <c r="A5" s="25"/>
      <c r="B5" s="10" t="s">
        <v>22</v>
      </c>
      <c r="C5" s="15" t="s">
        <v>145</v>
      </c>
      <c r="D5" s="26"/>
      <c r="E5" s="15"/>
      <c r="F5" s="15"/>
      <c r="G5" s="15"/>
      <c r="H5" s="27"/>
      <c r="I5" s="6"/>
      <c r="J5" s="27"/>
      <c r="K5" s="27"/>
      <c r="L5" s="27"/>
      <c r="M5" s="27"/>
      <c r="N5" s="27"/>
      <c r="O5" s="7"/>
      <c r="P5" s="7"/>
    </row>
    <row r="6" spans="1:16" ht="22.5" customHeight="1">
      <c r="A6" s="25"/>
      <c r="B6" s="10" t="s">
        <v>51</v>
      </c>
      <c r="C6" s="15" t="s">
        <v>146</v>
      </c>
      <c r="D6" s="26"/>
      <c r="E6" s="15"/>
      <c r="F6" s="28"/>
      <c r="G6" s="15"/>
      <c r="H6" s="27"/>
      <c r="I6" s="6"/>
      <c r="J6" s="27"/>
      <c r="K6" s="27"/>
      <c r="L6" s="27"/>
      <c r="M6" s="27"/>
      <c r="N6" s="27"/>
      <c r="O6" s="7"/>
      <c r="P6" s="7"/>
    </row>
    <row r="7" spans="1:16" ht="22.5" customHeight="1">
      <c r="A7" s="25"/>
      <c r="B7" s="10" t="s">
        <v>8</v>
      </c>
      <c r="C7" s="29"/>
      <c r="D7" s="26"/>
      <c r="E7" s="15"/>
      <c r="F7" s="15"/>
      <c r="G7" s="15"/>
      <c r="H7" s="27"/>
      <c r="I7" s="27"/>
      <c r="J7" s="27"/>
      <c r="K7" s="27"/>
      <c r="L7" s="27"/>
      <c r="M7" s="27"/>
      <c r="N7" s="27"/>
      <c r="O7" s="7"/>
      <c r="P7" s="7"/>
    </row>
    <row r="8" spans="1:16" ht="16.5" thickBot="1">
      <c r="A8" s="25"/>
      <c r="B8" s="10" t="s">
        <v>9</v>
      </c>
      <c r="C8" s="30"/>
      <c r="D8" s="26"/>
      <c r="E8" s="15"/>
      <c r="F8" s="15"/>
      <c r="G8" s="15"/>
      <c r="H8" s="7"/>
      <c r="I8" s="7"/>
      <c r="J8" s="7"/>
      <c r="K8" s="7"/>
      <c r="L8" s="7"/>
      <c r="M8" s="7"/>
      <c r="N8" s="7"/>
      <c r="O8" s="7"/>
      <c r="P8" s="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31" t="s">
        <v>0</v>
      </c>
      <c r="B10" s="32" t="s">
        <v>23</v>
      </c>
      <c r="C10" s="33" t="s">
        <v>14</v>
      </c>
      <c r="D10" s="34" t="s">
        <v>24</v>
      </c>
      <c r="E10" s="35" t="s">
        <v>16</v>
      </c>
      <c r="F10" s="36" t="s">
        <v>17</v>
      </c>
      <c r="G10" s="37" t="s">
        <v>18</v>
      </c>
      <c r="H10" s="38" t="s">
        <v>19</v>
      </c>
      <c r="I10" s="39" t="s">
        <v>20</v>
      </c>
      <c r="J10" s="40" t="s">
        <v>1</v>
      </c>
      <c r="K10" s="40" t="s">
        <v>2</v>
      </c>
      <c r="L10" s="41" t="s">
        <v>26</v>
      </c>
      <c r="M10" s="42" t="s">
        <v>21</v>
      </c>
      <c r="N10" s="43" t="s">
        <v>3</v>
      </c>
      <c r="O10" s="38" t="s">
        <v>4</v>
      </c>
      <c r="P10" s="1088"/>
    </row>
    <row r="11" spans="1:16" ht="75" customHeight="1">
      <c r="A11" s="147">
        <v>1</v>
      </c>
      <c r="B11" s="148" t="s">
        <v>441</v>
      </c>
      <c r="C11" s="149" t="s">
        <v>508</v>
      </c>
      <c r="D11" s="150">
        <v>20</v>
      </c>
      <c r="E11" s="151">
        <v>44470</v>
      </c>
      <c r="F11" s="151">
        <v>44530</v>
      </c>
      <c r="G11" s="118">
        <v>44470</v>
      </c>
      <c r="H11" s="118">
        <v>44502</v>
      </c>
      <c r="I11" s="153">
        <f t="shared" ref="I11:I15" si="0">M11/K11</f>
        <v>1</v>
      </c>
      <c r="J11" s="154" t="s">
        <v>41</v>
      </c>
      <c r="K11" s="155">
        <v>100</v>
      </c>
      <c r="L11" s="118">
        <v>44502</v>
      </c>
      <c r="M11" s="157">
        <v>100</v>
      </c>
      <c r="N11" s="158"/>
      <c r="O11" s="158"/>
      <c r="P11" s="119" t="s">
        <v>509</v>
      </c>
    </row>
    <row r="12" spans="1:16" ht="75" customHeight="1">
      <c r="A12" s="159">
        <v>2</v>
      </c>
      <c r="B12" s="148" t="s">
        <v>442</v>
      </c>
      <c r="C12" s="149" t="s">
        <v>443</v>
      </c>
      <c r="D12" s="150">
        <v>20</v>
      </c>
      <c r="E12" s="151">
        <v>44531</v>
      </c>
      <c r="F12" s="151">
        <v>44560</v>
      </c>
      <c r="G12" s="118">
        <v>44502</v>
      </c>
      <c r="H12" s="118">
        <v>44532</v>
      </c>
      <c r="I12" s="153">
        <f t="shared" si="0"/>
        <v>1</v>
      </c>
      <c r="J12" s="154" t="s">
        <v>41</v>
      </c>
      <c r="K12" s="155">
        <v>100</v>
      </c>
      <c r="L12" s="118">
        <v>44532</v>
      </c>
      <c r="M12" s="157">
        <v>100</v>
      </c>
      <c r="N12" s="158"/>
      <c r="O12" s="158"/>
      <c r="P12" s="120" t="s">
        <v>510</v>
      </c>
    </row>
    <row r="13" spans="1:16" ht="75" customHeight="1">
      <c r="A13" s="159">
        <v>3</v>
      </c>
      <c r="B13" s="148" t="s">
        <v>444</v>
      </c>
      <c r="C13" s="149" t="s">
        <v>445</v>
      </c>
      <c r="D13" s="150">
        <v>20</v>
      </c>
      <c r="E13" s="151">
        <v>44682</v>
      </c>
      <c r="F13" s="151">
        <v>44772</v>
      </c>
      <c r="G13" s="770">
        <v>44862</v>
      </c>
      <c r="H13" s="770">
        <v>44862</v>
      </c>
      <c r="I13" s="153">
        <f t="shared" si="0"/>
        <v>0.2</v>
      </c>
      <c r="J13" s="154" t="s">
        <v>41</v>
      </c>
      <c r="K13" s="155">
        <v>100</v>
      </c>
      <c r="L13" s="770">
        <v>44862</v>
      </c>
      <c r="M13" s="157">
        <v>20</v>
      </c>
      <c r="N13" s="158"/>
      <c r="O13" s="158"/>
      <c r="P13" s="183" t="s">
        <v>725</v>
      </c>
    </row>
    <row r="14" spans="1:16" ht="75" customHeight="1">
      <c r="A14" s="159">
        <v>4</v>
      </c>
      <c r="B14" s="148" t="s">
        <v>446</v>
      </c>
      <c r="C14" s="149"/>
      <c r="D14" s="150">
        <v>20</v>
      </c>
      <c r="E14" s="151">
        <v>44774</v>
      </c>
      <c r="F14" s="151">
        <v>44804</v>
      </c>
      <c r="G14" s="118"/>
      <c r="H14" s="118"/>
      <c r="I14" s="153">
        <f t="shared" si="0"/>
        <v>0</v>
      </c>
      <c r="J14" s="154" t="s">
        <v>41</v>
      </c>
      <c r="K14" s="155">
        <v>100</v>
      </c>
      <c r="L14" s="118"/>
      <c r="M14" s="157"/>
      <c r="N14" s="158"/>
      <c r="O14" s="158"/>
      <c r="P14" s="756" t="s">
        <v>737</v>
      </c>
    </row>
    <row r="15" spans="1:16" ht="75" customHeight="1">
      <c r="A15" s="159">
        <v>5</v>
      </c>
      <c r="B15" s="160" t="s">
        <v>447</v>
      </c>
      <c r="C15" s="149" t="s">
        <v>448</v>
      </c>
      <c r="D15" s="150">
        <v>20</v>
      </c>
      <c r="E15" s="151">
        <v>44470</v>
      </c>
      <c r="F15" s="151">
        <v>44834</v>
      </c>
      <c r="G15" s="118">
        <v>44470</v>
      </c>
      <c r="H15" s="118">
        <v>44834</v>
      </c>
      <c r="I15" s="153">
        <f t="shared" si="0"/>
        <v>1</v>
      </c>
      <c r="J15" s="154" t="s">
        <v>54</v>
      </c>
      <c r="K15" s="155">
        <v>1</v>
      </c>
      <c r="L15" s="706">
        <v>44834</v>
      </c>
      <c r="M15" s="157">
        <v>1</v>
      </c>
      <c r="N15" s="158"/>
      <c r="O15" s="158"/>
      <c r="P15" s="756" t="s">
        <v>736</v>
      </c>
    </row>
    <row r="16" spans="1:16" ht="75" customHeight="1">
      <c r="A16" s="57"/>
      <c r="B16" s="65"/>
      <c r="C16" s="46"/>
      <c r="D16" s="47"/>
      <c r="E16" s="48"/>
      <c r="F16" s="48"/>
      <c r="G16" s="49"/>
      <c r="H16" s="64"/>
      <c r="I16" s="60"/>
      <c r="J16" s="51"/>
      <c r="K16" s="52"/>
      <c r="L16" s="64"/>
      <c r="M16" s="67"/>
      <c r="N16" s="55"/>
      <c r="O16" s="55"/>
      <c r="P16" s="68"/>
    </row>
    <row r="17" spans="1:16" ht="75" customHeight="1">
      <c r="A17" s="57"/>
      <c r="B17" s="65"/>
      <c r="C17" s="59"/>
      <c r="D17" s="47"/>
      <c r="E17" s="48"/>
      <c r="F17" s="48"/>
      <c r="G17" s="49"/>
      <c r="H17" s="64"/>
      <c r="I17" s="60"/>
      <c r="J17" s="61"/>
      <c r="K17" s="66"/>
      <c r="L17" s="64"/>
      <c r="M17" s="67"/>
      <c r="N17" s="69"/>
      <c r="O17" s="67"/>
      <c r="P17" s="68"/>
    </row>
    <row r="18" spans="1:16" ht="75" customHeight="1">
      <c r="A18" s="57"/>
      <c r="B18" s="65"/>
      <c r="C18" s="59"/>
      <c r="D18" s="47"/>
      <c r="E18" s="48"/>
      <c r="F18" s="48"/>
      <c r="G18" s="49"/>
      <c r="H18" s="64"/>
      <c r="I18" s="60"/>
      <c r="J18" s="61"/>
      <c r="K18" s="66"/>
      <c r="L18" s="64"/>
      <c r="M18" s="67"/>
      <c r="N18" s="67"/>
      <c r="O18" s="67"/>
      <c r="P18" s="68"/>
    </row>
    <row r="19" spans="1:16" ht="75" customHeight="1">
      <c r="A19" s="57"/>
      <c r="B19" s="65"/>
      <c r="C19" s="59"/>
      <c r="D19" s="47"/>
      <c r="E19" s="48"/>
      <c r="F19" s="48"/>
      <c r="G19" s="49"/>
      <c r="H19" s="64"/>
      <c r="I19" s="60"/>
      <c r="J19" s="61"/>
      <c r="K19" s="66"/>
      <c r="L19" s="64"/>
      <c r="M19" s="67"/>
      <c r="N19" s="67"/>
      <c r="O19" s="67"/>
      <c r="P19" s="68"/>
    </row>
    <row r="20" spans="1:16" ht="75" customHeight="1">
      <c r="A20" s="57"/>
      <c r="B20" s="65"/>
      <c r="C20" s="59"/>
      <c r="D20" s="47"/>
      <c r="E20" s="48"/>
      <c r="F20" s="48"/>
      <c r="G20" s="49"/>
      <c r="H20" s="64"/>
      <c r="I20" s="60"/>
      <c r="J20" s="61"/>
      <c r="K20" s="66"/>
      <c r="L20" s="64"/>
      <c r="M20" s="67"/>
      <c r="N20" s="67"/>
      <c r="O20" s="67"/>
      <c r="P20" s="68"/>
    </row>
    <row r="21" spans="1:16" ht="75" customHeight="1">
      <c r="A21" s="57"/>
      <c r="B21" s="65"/>
      <c r="C21" s="59"/>
      <c r="D21" s="47"/>
      <c r="E21" s="48"/>
      <c r="F21" s="48"/>
      <c r="G21" s="49"/>
      <c r="H21" s="64"/>
      <c r="I21" s="60"/>
      <c r="J21" s="61"/>
      <c r="K21" s="66"/>
      <c r="L21" s="64"/>
      <c r="M21" s="67"/>
      <c r="N21" s="67"/>
      <c r="O21" s="67"/>
      <c r="P21" s="68"/>
    </row>
    <row r="22" spans="1:16" ht="75" customHeight="1">
      <c r="A22" s="57"/>
      <c r="B22" s="65"/>
      <c r="C22" s="59"/>
      <c r="D22" s="47"/>
      <c r="E22" s="48"/>
      <c r="F22" s="48"/>
      <c r="G22" s="49"/>
      <c r="H22" s="64"/>
      <c r="I22" s="60"/>
      <c r="J22" s="61"/>
      <c r="K22" s="66"/>
      <c r="L22" s="64"/>
      <c r="M22" s="67"/>
      <c r="N22" s="67"/>
      <c r="O22" s="67"/>
      <c r="P22" s="68"/>
    </row>
    <row r="23" spans="1:16" ht="100.5" customHeight="1">
      <c r="A23" s="57"/>
      <c r="B23" s="65"/>
      <c r="C23" s="59"/>
      <c r="D23" s="47"/>
      <c r="E23" s="48"/>
      <c r="F23" s="48"/>
      <c r="G23" s="49"/>
      <c r="H23" s="64"/>
      <c r="I23" s="60"/>
      <c r="J23" s="61"/>
      <c r="K23" s="66"/>
      <c r="L23" s="64"/>
      <c r="M23" s="67"/>
      <c r="N23" s="67"/>
      <c r="O23" s="67"/>
      <c r="P23" s="68"/>
    </row>
    <row r="24" spans="1:16">
      <c r="D24" s="72">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FC8E4-37F1-413C-A075-7294962CC792}">
  <sheetPr>
    <tabColor theme="7"/>
    <pageSetUpPr fitToPage="1"/>
  </sheetPr>
  <dimension ref="A1:P24"/>
  <sheetViews>
    <sheetView zoomScale="60" zoomScaleNormal="60" zoomScalePageLayoutView="80" workbookViewId="0"/>
  </sheetViews>
  <sheetFormatPr defaultColWidth="9.140625" defaultRowHeight="15"/>
  <cols>
    <col min="1" max="1" width="5" style="254" customWidth="1"/>
    <col min="2" max="2" width="25.5703125" style="255" customWidth="1"/>
    <col min="3" max="3" width="40.42578125" style="255" customWidth="1"/>
    <col min="4" max="4" width="21.85546875" style="256" customWidth="1"/>
    <col min="5" max="5" width="21" style="198" customWidth="1"/>
    <col min="6" max="8" width="16.28515625" style="198" customWidth="1"/>
    <col min="9" max="9" width="15.5703125" style="198" customWidth="1"/>
    <col min="10" max="11" width="14.140625" style="198" customWidth="1"/>
    <col min="12" max="12" width="16.28515625" style="198" customWidth="1"/>
    <col min="13" max="13" width="16.5703125" style="198" customWidth="1"/>
    <col min="14" max="14" width="23.42578125" style="198" customWidth="1"/>
    <col min="15" max="15" width="24.28515625" style="198" customWidth="1"/>
    <col min="16" max="16" width="27.42578125" style="198" customWidth="1"/>
    <col min="17" max="16384" width="9.140625" style="198"/>
  </cols>
  <sheetData>
    <row r="1" spans="1:16" ht="27" customHeight="1">
      <c r="A1" s="191"/>
      <c r="B1" s="192" t="s">
        <v>27</v>
      </c>
      <c r="C1" s="193"/>
      <c r="D1" s="194"/>
      <c r="E1" s="195" t="s">
        <v>28</v>
      </c>
      <c r="F1" s="193"/>
      <c r="G1" s="193"/>
      <c r="H1" s="196"/>
      <c r="I1" s="196"/>
      <c r="J1" s="196"/>
      <c r="K1" s="196"/>
      <c r="L1" s="196"/>
      <c r="M1" s="196"/>
      <c r="N1" s="196"/>
      <c r="O1" s="197"/>
      <c r="P1" s="197"/>
    </row>
    <row r="2" spans="1:16" s="204" customFormat="1" ht="15.75">
      <c r="A2" s="199"/>
      <c r="B2" s="200" t="s">
        <v>5</v>
      </c>
      <c r="C2" s="357" t="s">
        <v>638</v>
      </c>
      <c r="D2" s="202"/>
      <c r="E2" s="203"/>
      <c r="F2" s="193"/>
      <c r="G2" s="193"/>
      <c r="H2" s="196"/>
      <c r="I2" s="196"/>
      <c r="J2" s="196"/>
      <c r="K2" s="196"/>
      <c r="L2" s="196"/>
      <c r="M2" s="196"/>
      <c r="N2" s="196"/>
      <c r="O2" s="193"/>
      <c r="P2" s="193"/>
    </row>
    <row r="3" spans="1:16" s="204" customFormat="1" ht="18.75" customHeight="1">
      <c r="A3" s="199"/>
      <c r="B3" s="200" t="s">
        <v>6</v>
      </c>
      <c r="C3" s="337"/>
      <c r="D3" s="206"/>
      <c r="E3" s="207"/>
      <c r="F3" s="208"/>
      <c r="G3" s="207"/>
      <c r="H3" s="209"/>
      <c r="I3" s="210"/>
      <c r="J3" s="209"/>
      <c r="K3" s="209"/>
      <c r="L3" s="209"/>
      <c r="M3" s="196"/>
      <c r="N3" s="196"/>
      <c r="O3" s="193"/>
      <c r="P3" s="193"/>
    </row>
    <row r="4" spans="1:16" s="214" customFormat="1" ht="18.75">
      <c r="A4" s="199"/>
      <c r="B4" s="200" t="s">
        <v>50</v>
      </c>
      <c r="C4" s="337" t="s">
        <v>39</v>
      </c>
      <c r="D4" s="211"/>
      <c r="E4" s="193"/>
      <c r="F4" s="193"/>
      <c r="G4" s="193"/>
      <c r="H4" s="212"/>
      <c r="I4" s="213"/>
      <c r="J4" s="213"/>
      <c r="K4" s="213"/>
      <c r="L4" s="212"/>
      <c r="M4" s="213"/>
      <c r="N4" s="213"/>
      <c r="O4" s="213"/>
      <c r="P4" s="212"/>
    </row>
    <row r="5" spans="1:16" ht="22.5" customHeight="1">
      <c r="A5" s="215"/>
      <c r="B5" s="200" t="s">
        <v>22</v>
      </c>
      <c r="C5" s="337" t="s">
        <v>631</v>
      </c>
      <c r="D5" s="216"/>
      <c r="E5" s="337"/>
      <c r="F5" s="337"/>
      <c r="G5" s="337"/>
      <c r="H5" s="217"/>
      <c r="I5" s="196"/>
      <c r="J5" s="217"/>
      <c r="K5" s="217"/>
      <c r="L5" s="217"/>
      <c r="M5" s="217"/>
      <c r="N5" s="217"/>
      <c r="O5" s="197"/>
      <c r="P5" s="197"/>
    </row>
    <row r="6" spans="1:16" ht="22.5" customHeight="1">
      <c r="A6" s="215"/>
      <c r="B6" s="200" t="s">
        <v>51</v>
      </c>
      <c r="C6" s="337" t="s">
        <v>632</v>
      </c>
      <c r="D6" s="216"/>
      <c r="E6" s="337"/>
      <c r="F6" s="218"/>
      <c r="G6" s="337"/>
      <c r="H6" s="217"/>
      <c r="I6" s="196"/>
      <c r="J6" s="217"/>
      <c r="K6" s="217"/>
      <c r="L6" s="217"/>
      <c r="M6" s="217"/>
      <c r="N6" s="217"/>
      <c r="O6" s="197"/>
      <c r="P6" s="197"/>
    </row>
    <row r="7" spans="1:16" ht="22.5" customHeight="1">
      <c r="A7" s="215"/>
      <c r="B7" s="200" t="s">
        <v>8</v>
      </c>
      <c r="C7" s="219"/>
      <c r="D7" s="216"/>
      <c r="E7" s="337"/>
      <c r="F7" s="337"/>
      <c r="G7" s="337"/>
      <c r="H7" s="217"/>
      <c r="I7" s="217"/>
      <c r="J7" s="217"/>
      <c r="K7" s="217"/>
      <c r="L7" s="217"/>
      <c r="M7" s="217"/>
      <c r="N7" s="217"/>
      <c r="O7" s="197"/>
      <c r="P7" s="197"/>
    </row>
    <row r="8" spans="1:16" ht="16.5" thickBot="1">
      <c r="A8" s="215"/>
      <c r="B8" s="200" t="s">
        <v>9</v>
      </c>
      <c r="C8" s="220"/>
      <c r="D8" s="216"/>
      <c r="E8" s="337"/>
      <c r="F8" s="337"/>
      <c r="G8" s="337"/>
      <c r="H8" s="197"/>
      <c r="I8" s="197"/>
      <c r="J8" s="197"/>
      <c r="K8" s="197"/>
      <c r="L8" s="197"/>
      <c r="M8" s="197"/>
      <c r="N8" s="197"/>
      <c r="O8" s="197"/>
      <c r="P8" s="19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221" t="s">
        <v>0</v>
      </c>
      <c r="B10" s="222" t="s">
        <v>23</v>
      </c>
      <c r="C10" s="223" t="s">
        <v>14</v>
      </c>
      <c r="D10" s="224" t="s">
        <v>24</v>
      </c>
      <c r="E10" s="225" t="s">
        <v>16</v>
      </c>
      <c r="F10" s="226" t="s">
        <v>17</v>
      </c>
      <c r="G10" s="227" t="s">
        <v>18</v>
      </c>
      <c r="H10" s="228" t="s">
        <v>19</v>
      </c>
      <c r="I10" s="229" t="s">
        <v>20</v>
      </c>
      <c r="J10" s="230" t="s">
        <v>1</v>
      </c>
      <c r="K10" s="230" t="s">
        <v>2</v>
      </c>
      <c r="L10" s="231" t="s">
        <v>26</v>
      </c>
      <c r="M10" s="232" t="s">
        <v>21</v>
      </c>
      <c r="N10" s="233" t="s">
        <v>3</v>
      </c>
      <c r="O10" s="228" t="s">
        <v>4</v>
      </c>
      <c r="P10" s="1088"/>
    </row>
    <row r="11" spans="1:16" ht="75" customHeight="1">
      <c r="A11" s="305">
        <v>1</v>
      </c>
      <c r="B11" s="310"/>
      <c r="C11" s="311"/>
      <c r="D11" s="315"/>
      <c r="E11" s="317"/>
      <c r="F11" s="317"/>
      <c r="G11" s="356"/>
      <c r="H11" s="356"/>
      <c r="I11" s="308" t="e">
        <f t="shared" ref="I11:I15" si="0">M11/K11</f>
        <v>#DIV/0!</v>
      </c>
      <c r="J11" s="318"/>
      <c r="K11" s="319"/>
      <c r="L11" s="356"/>
      <c r="M11" s="355"/>
      <c r="N11" s="362"/>
      <c r="O11" s="362"/>
      <c r="P11" s="368"/>
    </row>
    <row r="12" spans="1:16" ht="75" customHeight="1">
      <c r="A12" s="306">
        <v>2</v>
      </c>
      <c r="B12" s="310"/>
      <c r="C12" s="311"/>
      <c r="D12" s="315"/>
      <c r="E12" s="317"/>
      <c r="F12" s="317"/>
      <c r="G12" s="356"/>
      <c r="H12" s="356"/>
      <c r="I12" s="308" t="e">
        <f t="shared" si="0"/>
        <v>#DIV/0!</v>
      </c>
      <c r="J12" s="318"/>
      <c r="K12" s="319"/>
      <c r="L12" s="356"/>
      <c r="M12" s="355"/>
      <c r="N12" s="362"/>
      <c r="O12" s="362"/>
      <c r="P12" s="358"/>
    </row>
    <row r="13" spans="1:16" ht="75" customHeight="1">
      <c r="A13" s="306">
        <v>3</v>
      </c>
      <c r="B13" s="310"/>
      <c r="C13" s="311"/>
      <c r="D13" s="315"/>
      <c r="E13" s="317"/>
      <c r="F13" s="317"/>
      <c r="G13" s="356"/>
      <c r="H13" s="356"/>
      <c r="I13" s="308" t="e">
        <f t="shared" si="0"/>
        <v>#DIV/0!</v>
      </c>
      <c r="J13" s="318"/>
      <c r="K13" s="319"/>
      <c r="L13" s="356"/>
      <c r="M13" s="355"/>
      <c r="N13" s="362"/>
      <c r="O13" s="362"/>
      <c r="P13" s="358"/>
    </row>
    <row r="14" spans="1:16" ht="75" customHeight="1">
      <c r="A14" s="306">
        <v>4</v>
      </c>
      <c r="B14" s="310"/>
      <c r="C14" s="311"/>
      <c r="D14" s="315"/>
      <c r="E14" s="317"/>
      <c r="F14" s="317"/>
      <c r="G14" s="356"/>
      <c r="H14" s="356"/>
      <c r="I14" s="308" t="e">
        <f t="shared" si="0"/>
        <v>#DIV/0!</v>
      </c>
      <c r="J14" s="318"/>
      <c r="K14" s="319"/>
      <c r="L14" s="356"/>
      <c r="M14" s="355"/>
      <c r="N14" s="362"/>
      <c r="O14" s="362"/>
      <c r="P14" s="361"/>
    </row>
    <row r="15" spans="1:16" ht="75" customHeight="1">
      <c r="A15" s="306">
        <v>5</v>
      </c>
      <c r="B15" s="312"/>
      <c r="C15" s="311"/>
      <c r="D15" s="315"/>
      <c r="E15" s="317"/>
      <c r="F15" s="317"/>
      <c r="G15" s="356"/>
      <c r="H15" s="356"/>
      <c r="I15" s="308" t="e">
        <f t="shared" si="0"/>
        <v>#DIV/0!</v>
      </c>
      <c r="J15" s="318"/>
      <c r="K15" s="319"/>
      <c r="L15" s="356"/>
      <c r="M15" s="355"/>
      <c r="N15" s="362"/>
      <c r="O15" s="362"/>
      <c r="P15" s="361"/>
    </row>
    <row r="16" spans="1:16" ht="75" customHeight="1">
      <c r="A16" s="306"/>
      <c r="B16" s="314"/>
      <c r="C16" s="311"/>
      <c r="D16" s="315"/>
      <c r="E16" s="317"/>
      <c r="F16" s="317"/>
      <c r="G16" s="367"/>
      <c r="H16" s="363"/>
      <c r="I16" s="316"/>
      <c r="J16" s="318"/>
      <c r="K16" s="319"/>
      <c r="L16" s="363"/>
      <c r="M16" s="364"/>
      <c r="N16" s="362"/>
      <c r="O16" s="362"/>
      <c r="P16" s="365"/>
    </row>
    <row r="17" spans="1:16" ht="75" customHeight="1">
      <c r="A17" s="306"/>
      <c r="B17" s="314"/>
      <c r="C17" s="313"/>
      <c r="D17" s="315"/>
      <c r="E17" s="317"/>
      <c r="F17" s="317"/>
      <c r="G17" s="367"/>
      <c r="H17" s="363"/>
      <c r="I17" s="316"/>
      <c r="J17" s="307"/>
      <c r="K17" s="304"/>
      <c r="L17" s="363"/>
      <c r="M17" s="364"/>
      <c r="N17" s="366"/>
      <c r="O17" s="364"/>
      <c r="P17" s="365"/>
    </row>
    <row r="18" spans="1:16" ht="75" customHeight="1">
      <c r="A18" s="306"/>
      <c r="B18" s="314"/>
      <c r="C18" s="313"/>
      <c r="D18" s="315"/>
      <c r="E18" s="317"/>
      <c r="F18" s="317"/>
      <c r="G18" s="367"/>
      <c r="H18" s="363"/>
      <c r="I18" s="316"/>
      <c r="J18" s="307"/>
      <c r="K18" s="304"/>
      <c r="L18" s="363"/>
      <c r="M18" s="364"/>
      <c r="N18" s="364"/>
      <c r="O18" s="364"/>
      <c r="P18" s="365"/>
    </row>
    <row r="19" spans="1:16" ht="75" customHeight="1">
      <c r="A19" s="306"/>
      <c r="B19" s="314"/>
      <c r="C19" s="313"/>
      <c r="D19" s="315"/>
      <c r="E19" s="317"/>
      <c r="F19" s="317"/>
      <c r="G19" s="367"/>
      <c r="H19" s="363"/>
      <c r="I19" s="316"/>
      <c r="J19" s="307"/>
      <c r="K19" s="304"/>
      <c r="L19" s="363"/>
      <c r="M19" s="364"/>
      <c r="N19" s="364"/>
      <c r="O19" s="364"/>
      <c r="P19" s="365"/>
    </row>
    <row r="20" spans="1:16" ht="75" customHeight="1">
      <c r="A20" s="306"/>
      <c r="B20" s="314"/>
      <c r="C20" s="313"/>
      <c r="D20" s="315"/>
      <c r="E20" s="317"/>
      <c r="F20" s="317"/>
      <c r="G20" s="367"/>
      <c r="H20" s="363"/>
      <c r="I20" s="316"/>
      <c r="J20" s="307"/>
      <c r="K20" s="304"/>
      <c r="L20" s="363"/>
      <c r="M20" s="364"/>
      <c r="N20" s="364"/>
      <c r="O20" s="364"/>
      <c r="P20" s="365"/>
    </row>
    <row r="21" spans="1:16" ht="75" customHeight="1">
      <c r="A21" s="306"/>
      <c r="B21" s="314"/>
      <c r="C21" s="313"/>
      <c r="D21" s="315"/>
      <c r="E21" s="317"/>
      <c r="F21" s="317"/>
      <c r="G21" s="367"/>
      <c r="H21" s="363"/>
      <c r="I21" s="316"/>
      <c r="J21" s="307"/>
      <c r="K21" s="304"/>
      <c r="L21" s="363"/>
      <c r="M21" s="364"/>
      <c r="N21" s="364"/>
      <c r="O21" s="364"/>
      <c r="P21" s="365"/>
    </row>
    <row r="22" spans="1:16" ht="75" customHeight="1">
      <c r="A22" s="306"/>
      <c r="B22" s="314"/>
      <c r="C22" s="313"/>
      <c r="D22" s="315"/>
      <c r="E22" s="317"/>
      <c r="F22" s="317"/>
      <c r="G22" s="367"/>
      <c r="H22" s="363"/>
      <c r="I22" s="316"/>
      <c r="J22" s="307"/>
      <c r="K22" s="304"/>
      <c r="L22" s="363"/>
      <c r="M22" s="364"/>
      <c r="N22" s="364"/>
      <c r="O22" s="364"/>
      <c r="P22" s="365"/>
    </row>
    <row r="23" spans="1:16" ht="100.5" customHeight="1">
      <c r="A23" s="306"/>
      <c r="B23" s="314"/>
      <c r="C23" s="313"/>
      <c r="D23" s="315"/>
      <c r="E23" s="317"/>
      <c r="F23" s="317"/>
      <c r="G23" s="367"/>
      <c r="H23" s="363"/>
      <c r="I23" s="316"/>
      <c r="J23" s="307"/>
      <c r="K23" s="304"/>
      <c r="L23" s="363"/>
      <c r="M23" s="364"/>
      <c r="N23" s="364"/>
      <c r="O23" s="364"/>
      <c r="P23" s="365"/>
    </row>
    <row r="24" spans="1:16">
      <c r="D24" s="256">
        <f>SUM(D11:D23)</f>
        <v>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F968D-F019-4F5D-802E-B8C77422F4E9}">
  <sheetPr>
    <tabColor theme="7"/>
    <pageSetUpPr fitToPage="1"/>
  </sheetPr>
  <dimension ref="A1:P24"/>
  <sheetViews>
    <sheetView zoomScale="60" zoomScaleNormal="60" zoomScalePageLayoutView="80" workbookViewId="0"/>
  </sheetViews>
  <sheetFormatPr defaultColWidth="9.140625" defaultRowHeight="15"/>
  <cols>
    <col min="1" max="1" width="5" style="254" customWidth="1"/>
    <col min="2" max="2" width="25.5703125" style="255" customWidth="1"/>
    <col min="3" max="3" width="40.42578125" style="255" customWidth="1"/>
    <col min="4" max="4" width="21.85546875" style="256" customWidth="1"/>
    <col min="5" max="5" width="21" style="198" customWidth="1"/>
    <col min="6" max="8" width="16.28515625" style="198" customWidth="1"/>
    <col min="9" max="9" width="15.5703125" style="198" customWidth="1"/>
    <col min="10" max="11" width="14.140625" style="198" customWidth="1"/>
    <col min="12" max="12" width="16.28515625" style="198" customWidth="1"/>
    <col min="13" max="13" width="16.5703125" style="198" customWidth="1"/>
    <col min="14" max="14" width="23.42578125" style="198" customWidth="1"/>
    <col min="15" max="15" width="24.28515625" style="198" customWidth="1"/>
    <col min="16" max="16" width="27.42578125" style="198" customWidth="1"/>
    <col min="17" max="16384" width="9.140625" style="198"/>
  </cols>
  <sheetData>
    <row r="1" spans="1:16" ht="27" customHeight="1">
      <c r="A1" s="191"/>
      <c r="B1" s="192" t="s">
        <v>27</v>
      </c>
      <c r="C1" s="193"/>
      <c r="D1" s="194"/>
      <c r="E1" s="195" t="s">
        <v>28</v>
      </c>
      <c r="F1" s="193"/>
      <c r="G1" s="193"/>
      <c r="H1" s="196"/>
      <c r="I1" s="196"/>
      <c r="J1" s="196"/>
      <c r="K1" s="196"/>
      <c r="L1" s="196"/>
      <c r="M1" s="196"/>
      <c r="N1" s="196"/>
      <c r="O1" s="197"/>
      <c r="P1" s="197"/>
    </row>
    <row r="2" spans="1:16" s="204" customFormat="1" ht="15.75">
      <c r="A2" s="199"/>
      <c r="B2" s="200" t="s">
        <v>5</v>
      </c>
      <c r="C2" s="484" t="s">
        <v>638</v>
      </c>
      <c r="D2" s="202"/>
      <c r="E2" s="203"/>
      <c r="F2" s="193"/>
      <c r="G2" s="193"/>
      <c r="H2" s="196"/>
      <c r="I2" s="196"/>
      <c r="J2" s="196"/>
      <c r="K2" s="196"/>
      <c r="L2" s="196"/>
      <c r="M2" s="196"/>
      <c r="N2" s="196"/>
      <c r="O2" s="193"/>
      <c r="P2" s="193"/>
    </row>
    <row r="3" spans="1:16" s="204" customFormat="1" ht="18.75" customHeight="1">
      <c r="A3" s="199"/>
      <c r="B3" s="200" t="s">
        <v>6</v>
      </c>
      <c r="C3" s="337"/>
      <c r="D3" s="206"/>
      <c r="E3" s="207"/>
      <c r="F3" s="208"/>
      <c r="G3" s="207"/>
      <c r="H3" s="209"/>
      <c r="I3" s="210"/>
      <c r="J3" s="209"/>
      <c r="K3" s="209"/>
      <c r="L3" s="209"/>
      <c r="M3" s="196"/>
      <c r="N3" s="196"/>
      <c r="O3" s="193"/>
      <c r="P3" s="193"/>
    </row>
    <row r="4" spans="1:16" s="214" customFormat="1" ht="18.75">
      <c r="A4" s="199"/>
      <c r="B4" s="200" t="s">
        <v>50</v>
      </c>
      <c r="C4" s="337" t="s">
        <v>38</v>
      </c>
      <c r="D4" s="211"/>
      <c r="E4" s="193"/>
      <c r="F4" s="193"/>
      <c r="G4" s="193"/>
      <c r="H4" s="212"/>
      <c r="I4" s="213"/>
      <c r="J4" s="213"/>
      <c r="K4" s="213"/>
      <c r="L4" s="212"/>
      <c r="M4" s="213"/>
      <c r="N4" s="213"/>
      <c r="O4" s="213"/>
      <c r="P4" s="212"/>
    </row>
    <row r="5" spans="1:16" ht="22.5" customHeight="1">
      <c r="A5" s="215"/>
      <c r="B5" s="200" t="s">
        <v>22</v>
      </c>
      <c r="C5" s="337" t="s">
        <v>633</v>
      </c>
      <c r="D5" s="216"/>
      <c r="E5" s="337"/>
      <c r="F5" s="337"/>
      <c r="G5" s="337"/>
      <c r="H5" s="217"/>
      <c r="I5" s="196"/>
      <c r="J5" s="217"/>
      <c r="K5" s="217"/>
      <c r="L5" s="217"/>
      <c r="M5" s="217"/>
      <c r="N5" s="217"/>
      <c r="O5" s="197"/>
      <c r="P5" s="197"/>
    </row>
    <row r="6" spans="1:16" ht="22.5" customHeight="1">
      <c r="A6" s="215"/>
      <c r="B6" s="200" t="s">
        <v>51</v>
      </c>
      <c r="C6" s="337" t="s">
        <v>39</v>
      </c>
      <c r="D6" s="216"/>
      <c r="E6" s="337"/>
      <c r="F6" s="218"/>
      <c r="G6" s="337"/>
      <c r="H6" s="217"/>
      <c r="I6" s="196"/>
      <c r="J6" s="217"/>
      <c r="K6" s="217"/>
      <c r="L6" s="217"/>
      <c r="M6" s="217"/>
      <c r="N6" s="217"/>
      <c r="O6" s="197"/>
      <c r="P6" s="197"/>
    </row>
    <row r="7" spans="1:16" ht="22.5" customHeight="1">
      <c r="A7" s="215"/>
      <c r="B7" s="200" t="s">
        <v>8</v>
      </c>
      <c r="C7" s="219"/>
      <c r="D7" s="216"/>
      <c r="E7" s="337"/>
      <c r="F7" s="337"/>
      <c r="G7" s="337"/>
      <c r="H7" s="217"/>
      <c r="I7" s="217"/>
      <c r="J7" s="217"/>
      <c r="K7" s="217"/>
      <c r="L7" s="217"/>
      <c r="M7" s="217"/>
      <c r="N7" s="217"/>
      <c r="O7" s="197"/>
      <c r="P7" s="197"/>
    </row>
    <row r="8" spans="1:16" ht="16.5" thickBot="1">
      <c r="A8" s="215"/>
      <c r="B8" s="200" t="s">
        <v>9</v>
      </c>
      <c r="C8" s="220"/>
      <c r="D8" s="216"/>
      <c r="E8" s="337"/>
      <c r="F8" s="337"/>
      <c r="G8" s="337"/>
      <c r="H8" s="197"/>
      <c r="I8" s="197"/>
      <c r="J8" s="197"/>
      <c r="K8" s="197"/>
      <c r="L8" s="197"/>
      <c r="M8" s="197"/>
      <c r="N8" s="197"/>
      <c r="O8" s="197"/>
      <c r="P8" s="19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221" t="s">
        <v>0</v>
      </c>
      <c r="B10" s="222" t="s">
        <v>23</v>
      </c>
      <c r="C10" s="223" t="s">
        <v>14</v>
      </c>
      <c r="D10" s="224" t="s">
        <v>24</v>
      </c>
      <c r="E10" s="225" t="s">
        <v>16</v>
      </c>
      <c r="F10" s="226" t="s">
        <v>17</v>
      </c>
      <c r="G10" s="227" t="s">
        <v>18</v>
      </c>
      <c r="H10" s="228" t="s">
        <v>19</v>
      </c>
      <c r="I10" s="229" t="s">
        <v>20</v>
      </c>
      <c r="J10" s="230" t="s">
        <v>1</v>
      </c>
      <c r="K10" s="230" t="s">
        <v>2</v>
      </c>
      <c r="L10" s="231" t="s">
        <v>26</v>
      </c>
      <c r="M10" s="232" t="s">
        <v>21</v>
      </c>
      <c r="N10" s="233" t="s">
        <v>3</v>
      </c>
      <c r="O10" s="228" t="s">
        <v>4</v>
      </c>
      <c r="P10" s="1088"/>
    </row>
    <row r="11" spans="1:16" ht="75" customHeight="1">
      <c r="A11" s="305">
        <v>1</v>
      </c>
      <c r="B11" s="310"/>
      <c r="C11" s="311"/>
      <c r="D11" s="315"/>
      <c r="E11" s="317"/>
      <c r="F11" s="317"/>
      <c r="G11" s="356"/>
      <c r="H11" s="356"/>
      <c r="I11" s="308" t="e">
        <f t="shared" ref="I11:I15" si="0">M11/K11</f>
        <v>#DIV/0!</v>
      </c>
      <c r="J11" s="318"/>
      <c r="K11" s="319"/>
      <c r="L11" s="356"/>
      <c r="M11" s="355"/>
      <c r="N11" s="362"/>
      <c r="O11" s="362"/>
      <c r="P11" s="368"/>
    </row>
    <row r="12" spans="1:16" ht="75" customHeight="1">
      <c r="A12" s="306">
        <v>2</v>
      </c>
      <c r="B12" s="310"/>
      <c r="C12" s="311"/>
      <c r="D12" s="315"/>
      <c r="E12" s="317"/>
      <c r="F12" s="317"/>
      <c r="G12" s="356"/>
      <c r="H12" s="356"/>
      <c r="I12" s="308" t="e">
        <f t="shared" si="0"/>
        <v>#DIV/0!</v>
      </c>
      <c r="J12" s="318"/>
      <c r="K12" s="319"/>
      <c r="L12" s="356"/>
      <c r="M12" s="355"/>
      <c r="N12" s="362"/>
      <c r="O12" s="362"/>
      <c r="P12" s="358"/>
    </row>
    <row r="13" spans="1:16" ht="75" customHeight="1">
      <c r="A13" s="306">
        <v>3</v>
      </c>
      <c r="B13" s="310"/>
      <c r="C13" s="311"/>
      <c r="D13" s="315"/>
      <c r="E13" s="317"/>
      <c r="F13" s="317"/>
      <c r="G13" s="356"/>
      <c r="H13" s="356"/>
      <c r="I13" s="308" t="e">
        <f t="shared" si="0"/>
        <v>#DIV/0!</v>
      </c>
      <c r="J13" s="318"/>
      <c r="K13" s="319"/>
      <c r="L13" s="356"/>
      <c r="M13" s="355"/>
      <c r="N13" s="362"/>
      <c r="O13" s="362"/>
      <c r="P13" s="358"/>
    </row>
    <row r="14" spans="1:16" ht="75" customHeight="1">
      <c r="A14" s="306">
        <v>4</v>
      </c>
      <c r="B14" s="310"/>
      <c r="C14" s="311"/>
      <c r="D14" s="315"/>
      <c r="E14" s="317"/>
      <c r="F14" s="317"/>
      <c r="G14" s="356"/>
      <c r="H14" s="356"/>
      <c r="I14" s="308" t="e">
        <f t="shared" si="0"/>
        <v>#DIV/0!</v>
      </c>
      <c r="J14" s="318"/>
      <c r="K14" s="319"/>
      <c r="L14" s="356"/>
      <c r="M14" s="355"/>
      <c r="N14" s="362"/>
      <c r="O14" s="362"/>
      <c r="P14" s="361"/>
    </row>
    <row r="15" spans="1:16" ht="75" customHeight="1">
      <c r="A15" s="306">
        <v>5</v>
      </c>
      <c r="B15" s="312"/>
      <c r="C15" s="311"/>
      <c r="D15" s="315"/>
      <c r="E15" s="317"/>
      <c r="F15" s="317"/>
      <c r="G15" s="356"/>
      <c r="H15" s="356"/>
      <c r="I15" s="308" t="e">
        <f t="shared" si="0"/>
        <v>#DIV/0!</v>
      </c>
      <c r="J15" s="318"/>
      <c r="K15" s="319"/>
      <c r="L15" s="356"/>
      <c r="M15" s="355"/>
      <c r="N15" s="362"/>
      <c r="O15" s="362"/>
      <c r="P15" s="361"/>
    </row>
    <row r="16" spans="1:16" ht="75" customHeight="1">
      <c r="A16" s="306"/>
      <c r="B16" s="314"/>
      <c r="C16" s="311"/>
      <c r="D16" s="315"/>
      <c r="E16" s="317"/>
      <c r="F16" s="317"/>
      <c r="G16" s="367"/>
      <c r="H16" s="363"/>
      <c r="I16" s="316"/>
      <c r="J16" s="318"/>
      <c r="K16" s="319"/>
      <c r="L16" s="363"/>
      <c r="M16" s="364"/>
      <c r="N16" s="362"/>
      <c r="O16" s="362"/>
      <c r="P16" s="365"/>
    </row>
    <row r="17" spans="1:16" ht="75" customHeight="1">
      <c r="A17" s="306"/>
      <c r="B17" s="314"/>
      <c r="C17" s="313"/>
      <c r="D17" s="315"/>
      <c r="E17" s="317"/>
      <c r="F17" s="317"/>
      <c r="G17" s="367"/>
      <c r="H17" s="363"/>
      <c r="I17" s="316"/>
      <c r="J17" s="307"/>
      <c r="K17" s="304"/>
      <c r="L17" s="363"/>
      <c r="M17" s="364"/>
      <c r="N17" s="366"/>
      <c r="O17" s="364"/>
      <c r="P17" s="365"/>
    </row>
    <row r="18" spans="1:16" ht="75" customHeight="1">
      <c r="A18" s="306"/>
      <c r="B18" s="314"/>
      <c r="C18" s="313"/>
      <c r="D18" s="315"/>
      <c r="E18" s="317"/>
      <c r="F18" s="317"/>
      <c r="G18" s="367"/>
      <c r="H18" s="363"/>
      <c r="I18" s="316"/>
      <c r="J18" s="307"/>
      <c r="K18" s="304"/>
      <c r="L18" s="363"/>
      <c r="M18" s="364"/>
      <c r="N18" s="364"/>
      <c r="O18" s="364"/>
      <c r="P18" s="365"/>
    </row>
    <row r="19" spans="1:16" ht="75" customHeight="1">
      <c r="A19" s="306"/>
      <c r="B19" s="314"/>
      <c r="C19" s="313"/>
      <c r="D19" s="315"/>
      <c r="E19" s="317"/>
      <c r="F19" s="317"/>
      <c r="G19" s="367"/>
      <c r="H19" s="363"/>
      <c r="I19" s="316"/>
      <c r="J19" s="307"/>
      <c r="K19" s="304"/>
      <c r="L19" s="363"/>
      <c r="M19" s="364"/>
      <c r="N19" s="364"/>
      <c r="O19" s="364"/>
      <c r="P19" s="365"/>
    </row>
    <row r="20" spans="1:16" ht="75" customHeight="1">
      <c r="A20" s="306"/>
      <c r="B20" s="314"/>
      <c r="C20" s="313"/>
      <c r="D20" s="315"/>
      <c r="E20" s="317"/>
      <c r="F20" s="317"/>
      <c r="G20" s="367"/>
      <c r="H20" s="363"/>
      <c r="I20" s="316"/>
      <c r="J20" s="307"/>
      <c r="K20" s="304"/>
      <c r="L20" s="363"/>
      <c r="M20" s="364"/>
      <c r="N20" s="364"/>
      <c r="O20" s="364"/>
      <c r="P20" s="365"/>
    </row>
    <row r="21" spans="1:16" ht="75" customHeight="1">
      <c r="A21" s="306"/>
      <c r="B21" s="314"/>
      <c r="C21" s="313"/>
      <c r="D21" s="315"/>
      <c r="E21" s="317"/>
      <c r="F21" s="317"/>
      <c r="G21" s="367"/>
      <c r="H21" s="363"/>
      <c r="I21" s="316"/>
      <c r="J21" s="307"/>
      <c r="K21" s="304"/>
      <c r="L21" s="363"/>
      <c r="M21" s="364"/>
      <c r="N21" s="364"/>
      <c r="O21" s="364"/>
      <c r="P21" s="365"/>
    </row>
    <row r="22" spans="1:16" ht="75" customHeight="1">
      <c r="A22" s="306"/>
      <c r="B22" s="314"/>
      <c r="C22" s="313"/>
      <c r="D22" s="315"/>
      <c r="E22" s="317"/>
      <c r="F22" s="317"/>
      <c r="G22" s="367"/>
      <c r="H22" s="363"/>
      <c r="I22" s="316"/>
      <c r="J22" s="307"/>
      <c r="K22" s="304"/>
      <c r="L22" s="363"/>
      <c r="M22" s="364"/>
      <c r="N22" s="364"/>
      <c r="O22" s="364"/>
      <c r="P22" s="365"/>
    </row>
    <row r="23" spans="1:16" ht="100.5" customHeight="1">
      <c r="A23" s="306"/>
      <c r="B23" s="314"/>
      <c r="C23" s="313"/>
      <c r="D23" s="315"/>
      <c r="E23" s="317"/>
      <c r="F23" s="317"/>
      <c r="G23" s="367"/>
      <c r="H23" s="363"/>
      <c r="I23" s="316"/>
      <c r="J23" s="307"/>
      <c r="K23" s="304"/>
      <c r="L23" s="363"/>
      <c r="M23" s="364"/>
      <c r="N23" s="364"/>
      <c r="O23" s="364"/>
      <c r="P23" s="365"/>
    </row>
    <row r="24" spans="1:16">
      <c r="D24" s="256">
        <f>SUM(D11:D23)</f>
        <v>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0F75A-252E-400B-A70B-36947B4AD5EF}">
  <sheetPr>
    <tabColor theme="7"/>
    <pageSetUpPr fitToPage="1"/>
  </sheetPr>
  <dimension ref="A1:P24"/>
  <sheetViews>
    <sheetView zoomScale="60" zoomScaleNormal="60" zoomScalePageLayoutView="80" workbookViewId="0">
      <selection activeCell="C2" sqref="C2"/>
    </sheetView>
  </sheetViews>
  <sheetFormatPr defaultColWidth="9.140625" defaultRowHeight="15"/>
  <cols>
    <col min="1" max="1" width="5" style="703" customWidth="1"/>
    <col min="2" max="2" width="25.5703125" style="704" customWidth="1"/>
    <col min="3" max="3" width="40.42578125" style="704" customWidth="1"/>
    <col min="4" max="4" width="21.85546875" style="705" customWidth="1"/>
    <col min="5" max="5" width="21" style="647" customWidth="1"/>
    <col min="6" max="8" width="16.28515625" style="647" customWidth="1"/>
    <col min="9" max="9" width="15.5703125" style="647" customWidth="1"/>
    <col min="10" max="11" width="14.140625" style="647" customWidth="1"/>
    <col min="12" max="12" width="16.28515625" style="647" customWidth="1"/>
    <col min="13" max="13" width="16.5703125" style="647" customWidth="1"/>
    <col min="14" max="14" width="23.42578125" style="647" customWidth="1"/>
    <col min="15" max="15" width="24.28515625" style="647" customWidth="1"/>
    <col min="16" max="16" width="27.42578125" style="647" customWidth="1"/>
    <col min="17" max="16384" width="9.140625" style="647"/>
  </cols>
  <sheetData>
    <row r="1" spans="1:16" ht="27" customHeight="1">
      <c r="A1" s="640"/>
      <c r="B1" s="641" t="s">
        <v>27</v>
      </c>
      <c r="C1" s="642"/>
      <c r="D1" s="643"/>
      <c r="E1" s="644" t="s">
        <v>28</v>
      </c>
      <c r="F1" s="642"/>
      <c r="G1" s="642"/>
      <c r="H1" s="645"/>
      <c r="I1" s="645"/>
      <c r="J1" s="645"/>
      <c r="K1" s="645"/>
      <c r="L1" s="645"/>
      <c r="M1" s="645"/>
      <c r="N1" s="645"/>
      <c r="O1" s="646"/>
      <c r="P1" s="646"/>
    </row>
    <row r="2" spans="1:16" s="652" customFormat="1" ht="15.75">
      <c r="A2" s="648"/>
      <c r="B2" s="649" t="s">
        <v>5</v>
      </c>
      <c r="C2" s="1130">
        <v>44908</v>
      </c>
      <c r="D2" s="650"/>
      <c r="E2" s="651"/>
      <c r="F2" s="642"/>
      <c r="G2" s="642"/>
      <c r="H2" s="645"/>
      <c r="I2" s="645"/>
      <c r="J2" s="645"/>
      <c r="K2" s="645"/>
      <c r="L2" s="645"/>
      <c r="M2" s="645"/>
      <c r="N2" s="645"/>
      <c r="O2" s="642"/>
      <c r="P2" s="642"/>
    </row>
    <row r="3" spans="1:16" s="652" customFormat="1" ht="18.75" customHeight="1">
      <c r="A3" s="648"/>
      <c r="B3" s="649" t="s">
        <v>6</v>
      </c>
      <c r="C3" s="653"/>
      <c r="D3" s="654"/>
      <c r="E3" s="655"/>
      <c r="F3" s="656"/>
      <c r="G3" s="655"/>
      <c r="H3" s="657"/>
      <c r="I3" s="658"/>
      <c r="J3" s="657"/>
      <c r="K3" s="657"/>
      <c r="L3" s="657"/>
      <c r="M3" s="645"/>
      <c r="N3" s="645"/>
      <c r="O3" s="642"/>
      <c r="P3" s="642"/>
    </row>
    <row r="4" spans="1:16" s="662" customFormat="1" ht="18.75">
      <c r="A4" s="648"/>
      <c r="B4" s="649" t="s">
        <v>50</v>
      </c>
      <c r="C4" s="653" t="s">
        <v>97</v>
      </c>
      <c r="D4" s="659"/>
      <c r="E4" s="642"/>
      <c r="F4" s="642"/>
      <c r="G4" s="642"/>
      <c r="H4" s="660"/>
      <c r="I4" s="661"/>
      <c r="J4" s="661"/>
      <c r="K4" s="661"/>
      <c r="L4" s="660"/>
      <c r="M4" s="661"/>
      <c r="N4" s="661"/>
      <c r="O4" s="661"/>
      <c r="P4" s="660"/>
    </row>
    <row r="5" spans="1:16" ht="22.5" customHeight="1">
      <c r="A5" s="663"/>
      <c r="B5" s="649" t="s">
        <v>22</v>
      </c>
      <c r="C5" s="653" t="s">
        <v>635</v>
      </c>
      <c r="D5" s="664"/>
      <c r="E5" s="653"/>
      <c r="F5" s="653"/>
      <c r="G5" s="653"/>
      <c r="H5" s="665"/>
      <c r="I5" s="645"/>
      <c r="J5" s="665"/>
      <c r="K5" s="665"/>
      <c r="L5" s="665"/>
      <c r="M5" s="665"/>
      <c r="N5" s="665"/>
      <c r="O5" s="646"/>
      <c r="P5" s="646"/>
    </row>
    <row r="6" spans="1:16" ht="22.5" customHeight="1">
      <c r="A6" s="663"/>
      <c r="B6" s="649" t="s">
        <v>51</v>
      </c>
      <c r="C6" s="653" t="s">
        <v>634</v>
      </c>
      <c r="D6" s="664"/>
      <c r="E6" s="653"/>
      <c r="F6" s="666"/>
      <c r="G6" s="653"/>
      <c r="H6" s="665"/>
      <c r="I6" s="645"/>
      <c r="J6" s="665"/>
      <c r="K6" s="665"/>
      <c r="L6" s="665"/>
      <c r="M6" s="665"/>
      <c r="N6" s="665"/>
      <c r="O6" s="646"/>
      <c r="P6" s="646"/>
    </row>
    <row r="7" spans="1:16" ht="22.5" customHeight="1">
      <c r="A7" s="663"/>
      <c r="B7" s="649" t="s">
        <v>8</v>
      </c>
      <c r="C7" s="723" t="s">
        <v>651</v>
      </c>
      <c r="D7" s="664"/>
      <c r="E7" s="653"/>
      <c r="F7" s="653"/>
      <c r="G7" s="653"/>
      <c r="H7" s="665"/>
      <c r="I7" s="665"/>
      <c r="J7" s="665"/>
      <c r="K7" s="665"/>
      <c r="L7" s="665"/>
      <c r="M7" s="665"/>
      <c r="N7" s="665"/>
      <c r="O7" s="646"/>
      <c r="P7" s="646"/>
    </row>
    <row r="8" spans="1:16" ht="16.5" thickBot="1">
      <c r="A8" s="663"/>
      <c r="B8" s="649" t="s">
        <v>9</v>
      </c>
      <c r="C8" s="722" t="s">
        <v>652</v>
      </c>
      <c r="D8" s="664"/>
      <c r="E8" s="653"/>
      <c r="F8" s="653"/>
      <c r="G8" s="653"/>
      <c r="H8" s="646"/>
      <c r="I8" s="646"/>
      <c r="J8" s="646"/>
      <c r="K8" s="646"/>
      <c r="L8" s="646"/>
      <c r="M8" s="646"/>
      <c r="N8" s="646"/>
      <c r="O8" s="646"/>
      <c r="P8" s="646"/>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667" t="s">
        <v>0</v>
      </c>
      <c r="B10" s="668" t="s">
        <v>23</v>
      </c>
      <c r="C10" s="669" t="s">
        <v>14</v>
      </c>
      <c r="D10" s="670" t="s">
        <v>24</v>
      </c>
      <c r="E10" s="671" t="s">
        <v>16</v>
      </c>
      <c r="F10" s="672" t="s">
        <v>17</v>
      </c>
      <c r="G10" s="673" t="s">
        <v>18</v>
      </c>
      <c r="H10" s="674" t="s">
        <v>19</v>
      </c>
      <c r="I10" s="675" t="s">
        <v>20</v>
      </c>
      <c r="J10" s="676" t="s">
        <v>1</v>
      </c>
      <c r="K10" s="676" t="s">
        <v>2</v>
      </c>
      <c r="L10" s="677" t="s">
        <v>26</v>
      </c>
      <c r="M10" s="678" t="s">
        <v>21</v>
      </c>
      <c r="N10" s="679" t="s">
        <v>3</v>
      </c>
      <c r="O10" s="674" t="s">
        <v>4</v>
      </c>
      <c r="P10" s="1088"/>
    </row>
    <row r="11" spans="1:16" ht="75" customHeight="1">
      <c r="A11" s="680">
        <v>1</v>
      </c>
      <c r="B11" s="681" t="s">
        <v>646</v>
      </c>
      <c r="C11" s="709" t="s">
        <v>647</v>
      </c>
      <c r="D11" s="710">
        <v>50</v>
      </c>
      <c r="E11" s="1133">
        <v>44795</v>
      </c>
      <c r="F11" s="1133">
        <v>44926</v>
      </c>
      <c r="G11" s="1134">
        <v>44795</v>
      </c>
      <c r="H11" s="1132">
        <v>44859</v>
      </c>
      <c r="I11" s="686">
        <f t="shared" ref="I11:I12" si="0">M11/K11</f>
        <v>1</v>
      </c>
      <c r="J11" s="708" t="s">
        <v>650</v>
      </c>
      <c r="K11" s="714">
        <v>3</v>
      </c>
      <c r="L11" s="1131">
        <v>44859</v>
      </c>
      <c r="M11" s="715">
        <v>3</v>
      </c>
      <c r="N11" s="716" t="s">
        <v>36</v>
      </c>
      <c r="O11" s="716" t="s">
        <v>36</v>
      </c>
      <c r="P11" s="724"/>
    </row>
    <row r="12" spans="1:16" ht="75" customHeight="1" thickBot="1">
      <c r="A12" s="691">
        <v>2</v>
      </c>
      <c r="B12" s="711" t="s">
        <v>648</v>
      </c>
      <c r="C12" s="725" t="s">
        <v>649</v>
      </c>
      <c r="D12" s="712">
        <v>50</v>
      </c>
      <c r="E12" s="713">
        <v>44652</v>
      </c>
      <c r="F12" s="713">
        <v>44773</v>
      </c>
      <c r="G12" s="797">
        <v>44689</v>
      </c>
      <c r="H12" s="797">
        <v>44773</v>
      </c>
      <c r="I12" s="686">
        <f t="shared" si="0"/>
        <v>1</v>
      </c>
      <c r="J12" s="717" t="s">
        <v>650</v>
      </c>
      <c r="K12" s="718">
        <v>3</v>
      </c>
      <c r="L12" s="721">
        <v>44689</v>
      </c>
      <c r="M12" s="719">
        <v>3</v>
      </c>
      <c r="N12" s="720" t="s">
        <v>36</v>
      </c>
      <c r="O12" s="720" t="s">
        <v>36</v>
      </c>
      <c r="P12" s="726" t="s">
        <v>727</v>
      </c>
    </row>
    <row r="13" spans="1:16" ht="75" customHeight="1">
      <c r="A13" s="691">
        <v>3</v>
      </c>
      <c r="B13" s="681"/>
      <c r="C13" s="682"/>
      <c r="D13" s="683"/>
      <c r="E13" s="684"/>
      <c r="F13" s="684"/>
      <c r="G13" s="706"/>
      <c r="H13" s="706"/>
      <c r="I13" s="686"/>
      <c r="J13" s="687"/>
      <c r="K13" s="688"/>
      <c r="L13" s="706"/>
      <c r="M13" s="689"/>
      <c r="N13" s="690"/>
      <c r="O13" s="690"/>
      <c r="P13" s="707"/>
    </row>
    <row r="14" spans="1:16" ht="75" customHeight="1">
      <c r="A14" s="691">
        <v>4</v>
      </c>
      <c r="B14" s="681"/>
      <c r="C14" s="682"/>
      <c r="D14" s="683"/>
      <c r="E14" s="684"/>
      <c r="F14" s="684"/>
      <c r="G14" s="706"/>
      <c r="H14" s="706"/>
      <c r="I14" s="686"/>
      <c r="J14" s="687"/>
      <c r="K14" s="688"/>
      <c r="L14" s="706"/>
      <c r="M14" s="689"/>
      <c r="N14" s="690"/>
      <c r="O14" s="690"/>
      <c r="P14" s="696"/>
    </row>
    <row r="15" spans="1:16" ht="75" customHeight="1">
      <c r="A15" s="691">
        <v>5</v>
      </c>
      <c r="B15" s="692"/>
      <c r="C15" s="682"/>
      <c r="D15" s="683"/>
      <c r="E15" s="684"/>
      <c r="F15" s="684"/>
      <c r="G15" s="706"/>
      <c r="H15" s="706"/>
      <c r="I15" s="686"/>
      <c r="J15" s="687"/>
      <c r="K15" s="688"/>
      <c r="L15" s="706"/>
      <c r="M15" s="689"/>
      <c r="N15" s="690"/>
      <c r="O15" s="690"/>
      <c r="P15" s="696"/>
    </row>
    <row r="16" spans="1:16" ht="75" customHeight="1">
      <c r="A16" s="691"/>
      <c r="B16" s="698"/>
      <c r="C16" s="682"/>
      <c r="D16" s="683"/>
      <c r="E16" s="684"/>
      <c r="F16" s="684"/>
      <c r="G16" s="685"/>
      <c r="H16" s="697"/>
      <c r="I16" s="694"/>
      <c r="J16" s="687"/>
      <c r="K16" s="688"/>
      <c r="L16" s="697"/>
      <c r="M16" s="700"/>
      <c r="N16" s="690"/>
      <c r="O16" s="690"/>
      <c r="P16" s="701"/>
    </row>
    <row r="17" spans="1:16" ht="75" customHeight="1">
      <c r="A17" s="691"/>
      <c r="B17" s="698"/>
      <c r="C17" s="693"/>
      <c r="D17" s="683"/>
      <c r="E17" s="684"/>
      <c r="F17" s="684"/>
      <c r="G17" s="685"/>
      <c r="H17" s="697"/>
      <c r="I17" s="694"/>
      <c r="J17" s="695"/>
      <c r="K17" s="699"/>
      <c r="L17" s="697"/>
      <c r="M17" s="700"/>
      <c r="N17" s="702"/>
      <c r="O17" s="700"/>
      <c r="P17" s="701"/>
    </row>
    <row r="18" spans="1:16" ht="75" customHeight="1">
      <c r="A18" s="691"/>
      <c r="B18" s="698"/>
      <c r="C18" s="693"/>
      <c r="D18" s="683"/>
      <c r="E18" s="684"/>
      <c r="F18" s="684"/>
      <c r="G18" s="685"/>
      <c r="H18" s="697"/>
      <c r="I18" s="694"/>
      <c r="J18" s="695"/>
      <c r="K18" s="699"/>
      <c r="L18" s="697"/>
      <c r="M18" s="700"/>
      <c r="N18" s="700"/>
      <c r="O18" s="700"/>
      <c r="P18" s="701"/>
    </row>
    <row r="19" spans="1:16" ht="75" customHeight="1">
      <c r="A19" s="691"/>
      <c r="B19" s="698"/>
      <c r="C19" s="693"/>
      <c r="D19" s="683"/>
      <c r="E19" s="684"/>
      <c r="F19" s="684"/>
      <c r="G19" s="685"/>
      <c r="H19" s="697"/>
      <c r="I19" s="694"/>
      <c r="J19" s="695"/>
      <c r="K19" s="699"/>
      <c r="L19" s="697"/>
      <c r="M19" s="700"/>
      <c r="N19" s="700"/>
      <c r="O19" s="700"/>
      <c r="P19" s="701"/>
    </row>
    <row r="20" spans="1:16" ht="75" customHeight="1">
      <c r="A20" s="691"/>
      <c r="B20" s="698"/>
      <c r="C20" s="693"/>
      <c r="D20" s="683"/>
      <c r="E20" s="684"/>
      <c r="F20" s="684"/>
      <c r="G20" s="685"/>
      <c r="H20" s="697"/>
      <c r="I20" s="694"/>
      <c r="J20" s="695"/>
      <c r="K20" s="699"/>
      <c r="L20" s="697"/>
      <c r="M20" s="700"/>
      <c r="N20" s="700"/>
      <c r="O20" s="700"/>
      <c r="P20" s="701"/>
    </row>
    <row r="21" spans="1:16" ht="75" customHeight="1">
      <c r="A21" s="691"/>
      <c r="B21" s="698"/>
      <c r="C21" s="693"/>
      <c r="D21" s="683"/>
      <c r="E21" s="684"/>
      <c r="F21" s="684"/>
      <c r="G21" s="685"/>
      <c r="H21" s="697"/>
      <c r="I21" s="694"/>
      <c r="J21" s="695"/>
      <c r="K21" s="699"/>
      <c r="L21" s="697"/>
      <c r="M21" s="700"/>
      <c r="N21" s="700"/>
      <c r="O21" s="700"/>
      <c r="P21" s="701"/>
    </row>
    <row r="22" spans="1:16" ht="75" customHeight="1">
      <c r="A22" s="691"/>
      <c r="B22" s="698"/>
      <c r="C22" s="693"/>
      <c r="D22" s="683"/>
      <c r="E22" s="684"/>
      <c r="F22" s="684"/>
      <c r="G22" s="685"/>
      <c r="H22" s="697"/>
      <c r="I22" s="694"/>
      <c r="J22" s="695"/>
      <c r="K22" s="699"/>
      <c r="L22" s="697"/>
      <c r="M22" s="700"/>
      <c r="N22" s="700"/>
      <c r="O22" s="700"/>
      <c r="P22" s="701"/>
    </row>
    <row r="23" spans="1:16" ht="100.5" customHeight="1">
      <c r="A23" s="691"/>
      <c r="B23" s="698"/>
      <c r="C23" s="693"/>
      <c r="D23" s="683"/>
      <c r="E23" s="684"/>
      <c r="F23" s="684"/>
      <c r="G23" s="685"/>
      <c r="H23" s="697"/>
      <c r="I23" s="694"/>
      <c r="J23" s="695"/>
      <c r="K23" s="699"/>
      <c r="L23" s="697"/>
      <c r="M23" s="700"/>
      <c r="N23" s="700"/>
      <c r="O23" s="700"/>
      <c r="P23" s="701"/>
    </row>
    <row r="24" spans="1:16">
      <c r="D24" s="705">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CBA80-C8B1-4A60-986E-67EBCD26879A}">
  <sheetPr>
    <tabColor theme="8" tint="-0.249977111117893"/>
    <pageSetUpPr fitToPage="1"/>
  </sheetPr>
  <dimension ref="A1:P16"/>
  <sheetViews>
    <sheetView zoomScale="60" zoomScaleNormal="60" workbookViewId="0">
      <selection activeCell="C2" sqref="C2"/>
    </sheetView>
  </sheetViews>
  <sheetFormatPr defaultRowHeight="15"/>
  <cols>
    <col min="1" max="1" width="5" style="530" customWidth="1"/>
    <col min="2" max="2" width="25.5703125" style="530" customWidth="1"/>
    <col min="3" max="3" width="40.42578125" style="530" customWidth="1"/>
    <col min="4" max="4" width="21.85546875" style="530" customWidth="1"/>
    <col min="5" max="5" width="21" style="530" customWidth="1"/>
    <col min="6" max="8" width="16.28515625" style="530" customWidth="1"/>
    <col min="9" max="9" width="15.5703125" style="530" customWidth="1"/>
    <col min="10" max="11" width="14.140625" style="530" customWidth="1"/>
    <col min="12" max="12" width="16.28515625" style="530" customWidth="1"/>
    <col min="13" max="13" width="16.5703125" style="530" customWidth="1"/>
    <col min="14" max="14" width="23.42578125" style="530" customWidth="1"/>
    <col min="15" max="15" width="24.28515625" style="530" customWidth="1"/>
    <col min="16" max="16" width="27.42578125" style="530" customWidth="1"/>
    <col min="17" max="16384" width="9.140625" style="530"/>
  </cols>
  <sheetData>
    <row r="1" spans="1:16" ht="19.5">
      <c r="A1" s="531"/>
      <c r="B1" s="532" t="s">
        <v>27</v>
      </c>
      <c r="C1" s="533"/>
      <c r="D1" s="534"/>
      <c r="E1" s="535" t="s">
        <v>28</v>
      </c>
      <c r="F1" s="533"/>
      <c r="G1" s="533"/>
      <c r="H1" s="536"/>
      <c r="I1" s="536"/>
      <c r="J1" s="536"/>
      <c r="K1" s="536"/>
      <c r="L1" s="536"/>
      <c r="M1" s="536"/>
      <c r="N1" s="536"/>
      <c r="O1" s="537"/>
      <c r="P1" s="537"/>
    </row>
    <row r="2" spans="1:16" ht="15.75">
      <c r="A2" s="539"/>
      <c r="B2" s="540" t="s">
        <v>5</v>
      </c>
      <c r="C2" s="886">
        <v>44875</v>
      </c>
      <c r="D2" s="541"/>
      <c r="E2" s="542"/>
      <c r="F2" s="533"/>
      <c r="G2" s="533"/>
      <c r="H2" s="536"/>
      <c r="I2" s="536"/>
      <c r="J2" s="536"/>
      <c r="K2" s="536"/>
      <c r="L2" s="536"/>
      <c r="M2" s="536"/>
      <c r="N2" s="536"/>
      <c r="O2" s="533"/>
      <c r="P2" s="533"/>
    </row>
    <row r="3" spans="1:16" ht="15.75">
      <c r="A3" s="539"/>
      <c r="B3" s="540" t="s">
        <v>6</v>
      </c>
      <c r="C3" s="544"/>
      <c r="D3" s="545"/>
      <c r="E3" s="546"/>
      <c r="F3" s="547"/>
      <c r="G3" s="546"/>
      <c r="H3" s="548"/>
      <c r="I3" s="549"/>
      <c r="J3" s="548"/>
      <c r="K3" s="548"/>
      <c r="L3" s="548"/>
      <c r="M3" s="536"/>
      <c r="N3" s="536"/>
      <c r="O3" s="533"/>
      <c r="P3" s="533"/>
    </row>
    <row r="4" spans="1:16" ht="15.75">
      <c r="A4" s="539"/>
      <c r="B4" s="540" t="s">
        <v>50</v>
      </c>
      <c r="C4" s="544" t="s">
        <v>38</v>
      </c>
      <c r="D4" s="550"/>
      <c r="E4" s="533"/>
      <c r="F4" s="533"/>
      <c r="G4" s="533"/>
      <c r="H4" s="551"/>
      <c r="I4" s="552"/>
      <c r="J4" s="552"/>
      <c r="K4" s="552"/>
      <c r="L4" s="551"/>
      <c r="M4" s="552"/>
      <c r="N4" s="552"/>
      <c r="O4" s="552"/>
      <c r="P4" s="551"/>
    </row>
    <row r="5" spans="1:16" ht="15.75">
      <c r="A5" s="554"/>
      <c r="B5" s="540" t="s">
        <v>22</v>
      </c>
      <c r="C5" s="544" t="s">
        <v>718</v>
      </c>
      <c r="D5" s="555"/>
      <c r="E5" s="544"/>
      <c r="F5" s="544"/>
      <c r="G5" s="544"/>
      <c r="H5" s="556"/>
      <c r="I5" s="536"/>
      <c r="J5" s="556"/>
      <c r="K5" s="556"/>
      <c r="L5" s="556"/>
      <c r="M5" s="556"/>
      <c r="N5" s="556"/>
      <c r="O5" s="537"/>
      <c r="P5" s="537"/>
    </row>
    <row r="6" spans="1:16" ht="15.75">
      <c r="A6" s="554"/>
      <c r="B6" s="540" t="s">
        <v>51</v>
      </c>
      <c r="C6" s="544" t="s">
        <v>166</v>
      </c>
      <c r="D6" s="555"/>
      <c r="E6" s="544"/>
      <c r="F6" s="557"/>
      <c r="G6" s="544"/>
      <c r="H6" s="556"/>
      <c r="I6" s="536"/>
      <c r="J6" s="556"/>
      <c r="K6" s="556"/>
      <c r="L6" s="556"/>
      <c r="M6" s="556"/>
      <c r="N6" s="556"/>
      <c r="O6" s="537"/>
      <c r="P6" s="537"/>
    </row>
    <row r="7" spans="1:16" ht="15.75">
      <c r="A7" s="554"/>
      <c r="B7" s="540" t="s">
        <v>8</v>
      </c>
      <c r="C7" s="558" t="s">
        <v>167</v>
      </c>
      <c r="D7" s="555"/>
      <c r="E7" s="544"/>
      <c r="F7" s="544"/>
      <c r="G7" s="544"/>
      <c r="H7" s="556"/>
      <c r="I7" s="556"/>
      <c r="J7" s="556"/>
      <c r="K7" s="556"/>
      <c r="L7" s="556"/>
      <c r="M7" s="556"/>
      <c r="N7" s="556"/>
      <c r="O7" s="537"/>
      <c r="P7" s="537"/>
    </row>
    <row r="8" spans="1:16" ht="16.5" thickBot="1">
      <c r="A8" s="554"/>
      <c r="B8" s="540" t="s">
        <v>9</v>
      </c>
      <c r="C8" s="559" t="s">
        <v>168</v>
      </c>
      <c r="D8" s="555"/>
      <c r="E8" s="544"/>
      <c r="F8" s="544"/>
      <c r="G8" s="544"/>
      <c r="H8" s="537"/>
      <c r="I8" s="537"/>
      <c r="J8" s="537"/>
      <c r="K8" s="537"/>
      <c r="L8" s="537"/>
      <c r="M8" s="537"/>
      <c r="N8" s="537"/>
      <c r="O8" s="537"/>
      <c r="P8" s="537"/>
    </row>
    <row r="9" spans="1:16">
      <c r="A9" s="1082" t="s">
        <v>10</v>
      </c>
      <c r="B9" s="1083"/>
      <c r="C9" s="1083"/>
      <c r="D9" s="1084"/>
      <c r="E9" s="1083" t="s">
        <v>11</v>
      </c>
      <c r="F9" s="1083"/>
      <c r="G9" s="1085" t="s">
        <v>12</v>
      </c>
      <c r="H9" s="1086"/>
      <c r="I9" s="1082" t="s">
        <v>13</v>
      </c>
      <c r="J9" s="1083"/>
      <c r="K9" s="1083"/>
      <c r="L9" s="1083"/>
      <c r="M9" s="1084"/>
      <c r="N9" s="1086" t="s">
        <v>14</v>
      </c>
      <c r="O9" s="1086"/>
      <c r="P9" s="1087" t="s">
        <v>15</v>
      </c>
    </row>
    <row r="10" spans="1:16" ht="60.75" thickBot="1">
      <c r="A10" s="560" t="s">
        <v>0</v>
      </c>
      <c r="B10" s="561" t="s">
        <v>23</v>
      </c>
      <c r="C10" s="562" t="s">
        <v>14</v>
      </c>
      <c r="D10" s="563" t="s">
        <v>24</v>
      </c>
      <c r="E10" s="564" t="s">
        <v>16</v>
      </c>
      <c r="F10" s="565" t="s">
        <v>17</v>
      </c>
      <c r="G10" s="566" t="s">
        <v>18</v>
      </c>
      <c r="H10" s="567" t="s">
        <v>19</v>
      </c>
      <c r="I10" s="568" t="s">
        <v>20</v>
      </c>
      <c r="J10" s="569" t="s">
        <v>1</v>
      </c>
      <c r="K10" s="569" t="s">
        <v>2</v>
      </c>
      <c r="L10" s="570" t="s">
        <v>26</v>
      </c>
      <c r="M10" s="571" t="s">
        <v>21</v>
      </c>
      <c r="N10" s="572" t="s">
        <v>3</v>
      </c>
      <c r="O10" s="567" t="s">
        <v>4</v>
      </c>
      <c r="P10" s="1088"/>
    </row>
    <row r="11" spans="1:16" ht="211.5" customHeight="1">
      <c r="A11" s="573">
        <v>1</v>
      </c>
      <c r="B11" s="574" t="s">
        <v>55</v>
      </c>
      <c r="C11" s="575" t="s">
        <v>56</v>
      </c>
      <c r="D11" s="576">
        <v>10</v>
      </c>
      <c r="E11" s="577">
        <v>44562</v>
      </c>
      <c r="F11" s="577" t="s">
        <v>89</v>
      </c>
      <c r="G11" s="578">
        <v>44562</v>
      </c>
      <c r="H11" s="578">
        <v>44585</v>
      </c>
      <c r="I11" s="579">
        <f t="shared" ref="I11:I16" si="0">M11/K11</f>
        <v>1</v>
      </c>
      <c r="J11" s="580" t="s">
        <v>41</v>
      </c>
      <c r="K11" s="581">
        <v>100</v>
      </c>
      <c r="L11" s="874">
        <v>44585</v>
      </c>
      <c r="M11" s="881">
        <v>100</v>
      </c>
      <c r="N11" s="875" t="s">
        <v>169</v>
      </c>
      <c r="O11" s="875" t="s">
        <v>170</v>
      </c>
      <c r="P11" s="882" t="s">
        <v>588</v>
      </c>
    </row>
    <row r="12" spans="1:16" ht="225.75" customHeight="1">
      <c r="A12" s="585">
        <v>2</v>
      </c>
      <c r="B12" s="574" t="s">
        <v>57</v>
      </c>
      <c r="C12" s="575" t="s">
        <v>59</v>
      </c>
      <c r="D12" s="576">
        <v>10</v>
      </c>
      <c r="E12" s="577">
        <v>44562</v>
      </c>
      <c r="F12" s="577" t="s">
        <v>561</v>
      </c>
      <c r="G12" s="578">
        <v>44562</v>
      </c>
      <c r="H12" s="578"/>
      <c r="I12" s="587">
        <f t="shared" si="0"/>
        <v>7.0000000000000007E-2</v>
      </c>
      <c r="J12" s="580" t="s">
        <v>41</v>
      </c>
      <c r="K12" s="581">
        <v>100</v>
      </c>
      <c r="L12" s="884">
        <v>44767</v>
      </c>
      <c r="M12" s="885">
        <v>7</v>
      </c>
      <c r="N12" s="875"/>
      <c r="O12" s="875"/>
      <c r="P12" s="883" t="s">
        <v>717</v>
      </c>
    </row>
    <row r="13" spans="1:16" ht="63.75" customHeight="1">
      <c r="A13" s="585">
        <v>3</v>
      </c>
      <c r="B13" s="574" t="s">
        <v>58</v>
      </c>
      <c r="C13" s="575" t="s">
        <v>171</v>
      </c>
      <c r="D13" s="576">
        <v>10</v>
      </c>
      <c r="E13" s="577" t="s">
        <v>172</v>
      </c>
      <c r="F13" s="577" t="s">
        <v>64</v>
      </c>
      <c r="G13" s="578"/>
      <c r="H13" s="578"/>
      <c r="I13" s="587">
        <f t="shared" si="0"/>
        <v>0</v>
      </c>
      <c r="J13" s="580" t="s">
        <v>54</v>
      </c>
      <c r="K13" s="581">
        <v>1</v>
      </c>
      <c r="L13" s="873"/>
      <c r="M13" s="876"/>
      <c r="N13" s="875"/>
      <c r="O13" s="875"/>
      <c r="P13" s="877"/>
    </row>
    <row r="14" spans="1:16" ht="67.5" customHeight="1">
      <c r="A14" s="585">
        <v>4</v>
      </c>
      <c r="B14" s="574" t="s">
        <v>60</v>
      </c>
      <c r="C14" s="575" t="s">
        <v>173</v>
      </c>
      <c r="D14" s="576">
        <v>20</v>
      </c>
      <c r="E14" s="577" t="s">
        <v>174</v>
      </c>
      <c r="F14" s="577" t="s">
        <v>175</v>
      </c>
      <c r="G14" s="578"/>
      <c r="H14" s="578"/>
      <c r="I14" s="587">
        <f t="shared" si="0"/>
        <v>0</v>
      </c>
      <c r="J14" s="580" t="s">
        <v>41</v>
      </c>
      <c r="K14" s="581">
        <v>100</v>
      </c>
      <c r="L14" s="873"/>
      <c r="M14" s="876"/>
      <c r="N14" s="875"/>
      <c r="O14" s="875"/>
      <c r="P14" s="877"/>
    </row>
    <row r="15" spans="1:16" ht="55.5" customHeight="1">
      <c r="A15" s="585">
        <v>5</v>
      </c>
      <c r="B15" s="586" t="s">
        <v>61</v>
      </c>
      <c r="C15" s="575" t="s">
        <v>176</v>
      </c>
      <c r="D15" s="576">
        <v>10</v>
      </c>
      <c r="E15" s="577" t="s">
        <v>177</v>
      </c>
      <c r="F15" s="577" t="s">
        <v>178</v>
      </c>
      <c r="G15" s="578"/>
      <c r="H15" s="590"/>
      <c r="I15" s="587">
        <f t="shared" si="0"/>
        <v>0</v>
      </c>
      <c r="J15" s="580" t="s">
        <v>54</v>
      </c>
      <c r="K15" s="581">
        <v>1</v>
      </c>
      <c r="L15" s="878"/>
      <c r="M15" s="876"/>
      <c r="N15" s="875"/>
      <c r="O15" s="875"/>
      <c r="P15" s="877"/>
    </row>
    <row r="16" spans="1:16" ht="49.5" customHeight="1">
      <c r="A16" s="585">
        <v>6</v>
      </c>
      <c r="B16" s="591" t="s">
        <v>62</v>
      </c>
      <c r="C16" s="575" t="s">
        <v>179</v>
      </c>
      <c r="D16" s="576">
        <v>40</v>
      </c>
      <c r="E16" s="577" t="s">
        <v>180</v>
      </c>
      <c r="F16" s="577" t="s">
        <v>68</v>
      </c>
      <c r="G16" s="578"/>
      <c r="H16" s="590"/>
      <c r="I16" s="587">
        <f t="shared" si="0"/>
        <v>0</v>
      </c>
      <c r="J16" s="580" t="s">
        <v>54</v>
      </c>
      <c r="K16" s="581">
        <v>1</v>
      </c>
      <c r="L16" s="878"/>
      <c r="M16" s="879"/>
      <c r="N16" s="875"/>
      <c r="O16" s="875"/>
      <c r="P16" s="880"/>
    </row>
  </sheetData>
  <mergeCells count="6">
    <mergeCell ref="P9:P10"/>
    <mergeCell ref="A9:D9"/>
    <mergeCell ref="E9:F9"/>
    <mergeCell ref="G9:H9"/>
    <mergeCell ref="I9:M9"/>
    <mergeCell ref="N9:O9"/>
  </mergeCells>
  <pageMargins left="0.7" right="0.7" top="0.75" bottom="0.75" header="0.3" footer="0.3"/>
  <pageSetup paperSize="9" scale="39" orientation="landscape" verticalDpi="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C5FD1-63F7-497B-9700-8D87D38D7133}">
  <sheetPr>
    <tabColor theme="7"/>
    <pageSetUpPr fitToPage="1"/>
  </sheetPr>
  <dimension ref="A1:P24"/>
  <sheetViews>
    <sheetView zoomScale="60" zoomScaleNormal="60" zoomScalePageLayoutView="80" workbookViewId="0">
      <selection activeCell="C2" sqref="C2"/>
    </sheetView>
  </sheetViews>
  <sheetFormatPr defaultColWidth="9.140625" defaultRowHeight="15"/>
  <cols>
    <col min="1" max="1" width="5" style="254" customWidth="1"/>
    <col min="2" max="2" width="25.5703125" style="255" customWidth="1"/>
    <col min="3" max="3" width="40.42578125" style="255" customWidth="1"/>
    <col min="4" max="4" width="21.85546875" style="256" customWidth="1"/>
    <col min="5" max="5" width="21" style="198" customWidth="1"/>
    <col min="6" max="8" width="16.28515625" style="198" customWidth="1"/>
    <col min="9" max="9" width="15.5703125" style="198" customWidth="1"/>
    <col min="10" max="11" width="14.140625" style="198" customWidth="1"/>
    <col min="12" max="12" width="16.28515625" style="198" customWidth="1"/>
    <col min="13" max="13" width="16.5703125" style="198" customWidth="1"/>
    <col min="14" max="14" width="23.42578125" style="198" customWidth="1"/>
    <col min="15" max="15" width="24.28515625" style="198" customWidth="1"/>
    <col min="16" max="16" width="27.42578125" style="198" customWidth="1"/>
    <col min="17" max="16384" width="9.140625" style="198"/>
  </cols>
  <sheetData>
    <row r="1" spans="1:16" ht="27" customHeight="1">
      <c r="A1" s="191"/>
      <c r="B1" s="192" t="s">
        <v>27</v>
      </c>
      <c r="C1" s="193"/>
      <c r="D1" s="194"/>
      <c r="E1" s="195" t="s">
        <v>28</v>
      </c>
      <c r="F1" s="193"/>
      <c r="G1" s="193"/>
      <c r="H1" s="196"/>
      <c r="I1" s="196"/>
      <c r="J1" s="196"/>
      <c r="K1" s="196"/>
      <c r="L1" s="196"/>
      <c r="M1" s="196"/>
      <c r="N1" s="196"/>
      <c r="O1" s="197"/>
      <c r="P1" s="197"/>
    </row>
    <row r="2" spans="1:16" s="204" customFormat="1" ht="15.75">
      <c r="A2" s="199"/>
      <c r="B2" s="200" t="s">
        <v>5</v>
      </c>
      <c r="C2" s="484" t="s">
        <v>638</v>
      </c>
      <c r="D2" s="202"/>
      <c r="E2" s="203"/>
      <c r="F2" s="193"/>
      <c r="G2" s="193"/>
      <c r="H2" s="196"/>
      <c r="I2" s="196"/>
      <c r="J2" s="196"/>
      <c r="K2" s="196"/>
      <c r="L2" s="196"/>
      <c r="M2" s="196"/>
      <c r="N2" s="196"/>
      <c r="O2" s="193"/>
      <c r="P2" s="193"/>
    </row>
    <row r="3" spans="1:16" s="204" customFormat="1" ht="18.75" customHeight="1">
      <c r="A3" s="199"/>
      <c r="B3" s="200" t="s">
        <v>6</v>
      </c>
      <c r="C3" s="337"/>
      <c r="D3" s="206"/>
      <c r="E3" s="207"/>
      <c r="F3" s="208"/>
      <c r="G3" s="207"/>
      <c r="H3" s="209"/>
      <c r="I3" s="210"/>
      <c r="J3" s="209"/>
      <c r="K3" s="209"/>
      <c r="L3" s="209"/>
      <c r="M3" s="196"/>
      <c r="N3" s="196"/>
      <c r="O3" s="193"/>
      <c r="P3" s="193"/>
    </row>
    <row r="4" spans="1:16" s="214" customFormat="1" ht="18.75">
      <c r="A4" s="199"/>
      <c r="B4" s="200" t="s">
        <v>50</v>
      </c>
      <c r="C4" s="337" t="s">
        <v>39</v>
      </c>
      <c r="D4" s="211"/>
      <c r="E4" s="193"/>
      <c r="F4" s="193"/>
      <c r="G4" s="193"/>
      <c r="H4" s="212"/>
      <c r="I4" s="213"/>
      <c r="J4" s="213"/>
      <c r="K4" s="213"/>
      <c r="L4" s="212"/>
      <c r="M4" s="213"/>
      <c r="N4" s="213"/>
      <c r="O4" s="213"/>
      <c r="P4" s="212"/>
    </row>
    <row r="5" spans="1:16" ht="22.5" customHeight="1">
      <c r="A5" s="215"/>
      <c r="B5" s="200" t="s">
        <v>22</v>
      </c>
      <c r="C5" s="337" t="s">
        <v>636</v>
      </c>
      <c r="D5" s="216"/>
      <c r="E5" s="337"/>
      <c r="F5" s="337"/>
      <c r="G5" s="337"/>
      <c r="H5" s="217"/>
      <c r="I5" s="196"/>
      <c r="J5" s="217"/>
      <c r="K5" s="217"/>
      <c r="L5" s="217"/>
      <c r="M5" s="217"/>
      <c r="N5" s="217"/>
      <c r="O5" s="197"/>
      <c r="P5" s="197"/>
    </row>
    <row r="6" spans="1:16" ht="22.5" customHeight="1">
      <c r="A6" s="215"/>
      <c r="B6" s="200" t="s">
        <v>51</v>
      </c>
      <c r="C6" s="337" t="s">
        <v>637</v>
      </c>
      <c r="D6" s="216"/>
      <c r="E6" s="337"/>
      <c r="F6" s="218"/>
      <c r="G6" s="337"/>
      <c r="H6" s="217"/>
      <c r="I6" s="196"/>
      <c r="J6" s="217"/>
      <c r="K6" s="217"/>
      <c r="L6" s="217"/>
      <c r="M6" s="217"/>
      <c r="N6" s="217"/>
      <c r="O6" s="197"/>
      <c r="P6" s="197"/>
    </row>
    <row r="7" spans="1:16" ht="22.5" customHeight="1">
      <c r="A7" s="215"/>
      <c r="B7" s="200" t="s">
        <v>8</v>
      </c>
      <c r="C7" s="219"/>
      <c r="D7" s="216"/>
      <c r="E7" s="337"/>
      <c r="F7" s="337"/>
      <c r="G7" s="337"/>
      <c r="H7" s="217"/>
      <c r="I7" s="217"/>
      <c r="J7" s="217"/>
      <c r="K7" s="217"/>
      <c r="L7" s="217"/>
      <c r="M7" s="217"/>
      <c r="N7" s="217"/>
      <c r="O7" s="197"/>
      <c r="P7" s="197"/>
    </row>
    <row r="8" spans="1:16" ht="16.5" thickBot="1">
      <c r="A8" s="215"/>
      <c r="B8" s="200" t="s">
        <v>9</v>
      </c>
      <c r="C8" s="220"/>
      <c r="D8" s="216"/>
      <c r="E8" s="337"/>
      <c r="F8" s="337"/>
      <c r="G8" s="337"/>
      <c r="H8" s="197"/>
      <c r="I8" s="197"/>
      <c r="J8" s="197"/>
      <c r="K8" s="197"/>
      <c r="L8" s="197"/>
      <c r="M8" s="197"/>
      <c r="N8" s="197"/>
      <c r="O8" s="197"/>
      <c r="P8" s="19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221" t="s">
        <v>0</v>
      </c>
      <c r="B10" s="222" t="s">
        <v>23</v>
      </c>
      <c r="C10" s="223" t="s">
        <v>14</v>
      </c>
      <c r="D10" s="224" t="s">
        <v>24</v>
      </c>
      <c r="E10" s="225" t="s">
        <v>16</v>
      </c>
      <c r="F10" s="226" t="s">
        <v>17</v>
      </c>
      <c r="G10" s="227" t="s">
        <v>18</v>
      </c>
      <c r="H10" s="228" t="s">
        <v>19</v>
      </c>
      <c r="I10" s="229" t="s">
        <v>20</v>
      </c>
      <c r="J10" s="230" t="s">
        <v>1</v>
      </c>
      <c r="K10" s="230" t="s">
        <v>2</v>
      </c>
      <c r="L10" s="231" t="s">
        <v>26</v>
      </c>
      <c r="M10" s="232" t="s">
        <v>21</v>
      </c>
      <c r="N10" s="233" t="s">
        <v>3</v>
      </c>
      <c r="O10" s="228" t="s">
        <v>4</v>
      </c>
      <c r="P10" s="1088"/>
    </row>
    <row r="11" spans="1:16" ht="75" customHeight="1">
      <c r="A11" s="305">
        <v>1</v>
      </c>
      <c r="B11" s="310"/>
      <c r="C11" s="311"/>
      <c r="D11" s="315"/>
      <c r="E11" s="317"/>
      <c r="F11" s="317"/>
      <c r="G11" s="356"/>
      <c r="H11" s="356"/>
      <c r="I11" s="308" t="e">
        <f t="shared" ref="I11:I15" si="0">M11/K11</f>
        <v>#DIV/0!</v>
      </c>
      <c r="J11" s="318"/>
      <c r="K11" s="319"/>
      <c r="L11" s="356"/>
      <c r="M11" s="355"/>
      <c r="N11" s="362"/>
      <c r="O11" s="362"/>
      <c r="P11" s="368"/>
    </row>
    <row r="12" spans="1:16" ht="75" customHeight="1">
      <c r="A12" s="306">
        <v>2</v>
      </c>
      <c r="B12" s="310"/>
      <c r="C12" s="311"/>
      <c r="D12" s="315"/>
      <c r="E12" s="317"/>
      <c r="F12" s="317"/>
      <c r="G12" s="356"/>
      <c r="H12" s="356"/>
      <c r="I12" s="308" t="e">
        <f t="shared" si="0"/>
        <v>#DIV/0!</v>
      </c>
      <c r="J12" s="318"/>
      <c r="K12" s="319"/>
      <c r="L12" s="356"/>
      <c r="M12" s="355"/>
      <c r="N12" s="362"/>
      <c r="O12" s="362"/>
      <c r="P12" s="358"/>
    </row>
    <row r="13" spans="1:16" ht="75" customHeight="1">
      <c r="A13" s="306">
        <v>3</v>
      </c>
      <c r="B13" s="310"/>
      <c r="C13" s="311"/>
      <c r="D13" s="315"/>
      <c r="E13" s="317"/>
      <c r="F13" s="317"/>
      <c r="G13" s="356"/>
      <c r="H13" s="356"/>
      <c r="I13" s="308" t="e">
        <f t="shared" si="0"/>
        <v>#DIV/0!</v>
      </c>
      <c r="J13" s="318"/>
      <c r="K13" s="319"/>
      <c r="L13" s="356"/>
      <c r="M13" s="355"/>
      <c r="N13" s="362"/>
      <c r="O13" s="362"/>
      <c r="P13" s="358"/>
    </row>
    <row r="14" spans="1:16" ht="75" customHeight="1">
      <c r="A14" s="306">
        <v>4</v>
      </c>
      <c r="B14" s="310"/>
      <c r="C14" s="311"/>
      <c r="D14" s="315"/>
      <c r="E14" s="317"/>
      <c r="F14" s="317"/>
      <c r="G14" s="356"/>
      <c r="H14" s="356"/>
      <c r="I14" s="308" t="e">
        <f t="shared" si="0"/>
        <v>#DIV/0!</v>
      </c>
      <c r="J14" s="318"/>
      <c r="K14" s="319"/>
      <c r="L14" s="356"/>
      <c r="M14" s="355"/>
      <c r="N14" s="362"/>
      <c r="O14" s="362"/>
      <c r="P14" s="361"/>
    </row>
    <row r="15" spans="1:16" ht="75" customHeight="1">
      <c r="A15" s="306">
        <v>5</v>
      </c>
      <c r="B15" s="312"/>
      <c r="C15" s="311"/>
      <c r="D15" s="315"/>
      <c r="E15" s="317"/>
      <c r="F15" s="317"/>
      <c r="G15" s="356"/>
      <c r="H15" s="356"/>
      <c r="I15" s="308" t="e">
        <f t="shared" si="0"/>
        <v>#DIV/0!</v>
      </c>
      <c r="J15" s="318"/>
      <c r="K15" s="319"/>
      <c r="L15" s="356"/>
      <c r="M15" s="355"/>
      <c r="N15" s="362"/>
      <c r="O15" s="362"/>
      <c r="P15" s="361"/>
    </row>
    <row r="16" spans="1:16" ht="75" customHeight="1">
      <c r="A16" s="306"/>
      <c r="B16" s="314"/>
      <c r="C16" s="311"/>
      <c r="D16" s="315"/>
      <c r="E16" s="317"/>
      <c r="F16" s="317"/>
      <c r="G16" s="367"/>
      <c r="H16" s="363"/>
      <c r="I16" s="316"/>
      <c r="J16" s="318"/>
      <c r="K16" s="319"/>
      <c r="L16" s="363"/>
      <c r="M16" s="364"/>
      <c r="N16" s="362"/>
      <c r="O16" s="362"/>
      <c r="P16" s="365"/>
    </row>
    <row r="17" spans="1:16" ht="75" customHeight="1">
      <c r="A17" s="306"/>
      <c r="B17" s="314"/>
      <c r="C17" s="313"/>
      <c r="D17" s="315"/>
      <c r="E17" s="317"/>
      <c r="F17" s="317"/>
      <c r="G17" s="367"/>
      <c r="H17" s="363"/>
      <c r="I17" s="316"/>
      <c r="J17" s="307"/>
      <c r="K17" s="304"/>
      <c r="L17" s="363"/>
      <c r="M17" s="364"/>
      <c r="N17" s="366"/>
      <c r="O17" s="364"/>
      <c r="P17" s="365"/>
    </row>
    <row r="18" spans="1:16" ht="75" customHeight="1">
      <c r="A18" s="306"/>
      <c r="B18" s="314"/>
      <c r="C18" s="313"/>
      <c r="D18" s="315"/>
      <c r="E18" s="317"/>
      <c r="F18" s="317"/>
      <c r="G18" s="367"/>
      <c r="H18" s="363"/>
      <c r="I18" s="316"/>
      <c r="J18" s="307"/>
      <c r="K18" s="304"/>
      <c r="L18" s="363"/>
      <c r="M18" s="364"/>
      <c r="N18" s="364"/>
      <c r="O18" s="364"/>
      <c r="P18" s="365"/>
    </row>
    <row r="19" spans="1:16" ht="75" customHeight="1">
      <c r="A19" s="306"/>
      <c r="B19" s="314"/>
      <c r="C19" s="313"/>
      <c r="D19" s="315"/>
      <c r="E19" s="317"/>
      <c r="F19" s="317"/>
      <c r="G19" s="367"/>
      <c r="H19" s="363"/>
      <c r="I19" s="316"/>
      <c r="J19" s="307"/>
      <c r="K19" s="304"/>
      <c r="L19" s="363"/>
      <c r="M19" s="364"/>
      <c r="N19" s="364"/>
      <c r="O19" s="364"/>
      <c r="P19" s="365"/>
    </row>
    <row r="20" spans="1:16" ht="75" customHeight="1">
      <c r="A20" s="306"/>
      <c r="B20" s="314"/>
      <c r="C20" s="313"/>
      <c r="D20" s="315"/>
      <c r="E20" s="317"/>
      <c r="F20" s="317"/>
      <c r="G20" s="367"/>
      <c r="H20" s="363"/>
      <c r="I20" s="316"/>
      <c r="J20" s="307"/>
      <c r="K20" s="304"/>
      <c r="L20" s="363"/>
      <c r="M20" s="364"/>
      <c r="N20" s="364"/>
      <c r="O20" s="364"/>
      <c r="P20" s="365"/>
    </row>
    <row r="21" spans="1:16" ht="75" customHeight="1">
      <c r="A21" s="306"/>
      <c r="B21" s="314"/>
      <c r="C21" s="313"/>
      <c r="D21" s="315"/>
      <c r="E21" s="317"/>
      <c r="F21" s="317"/>
      <c r="G21" s="367"/>
      <c r="H21" s="363"/>
      <c r="I21" s="316"/>
      <c r="J21" s="307"/>
      <c r="K21" s="304"/>
      <c r="L21" s="363"/>
      <c r="M21" s="364"/>
      <c r="N21" s="364"/>
      <c r="O21" s="364"/>
      <c r="P21" s="365"/>
    </row>
    <row r="22" spans="1:16" ht="75" customHeight="1">
      <c r="A22" s="306"/>
      <c r="B22" s="314"/>
      <c r="C22" s="313"/>
      <c r="D22" s="315"/>
      <c r="E22" s="317"/>
      <c r="F22" s="317"/>
      <c r="G22" s="367"/>
      <c r="H22" s="363"/>
      <c r="I22" s="316"/>
      <c r="J22" s="307"/>
      <c r="K22" s="304"/>
      <c r="L22" s="363"/>
      <c r="M22" s="364"/>
      <c r="N22" s="364"/>
      <c r="O22" s="364"/>
      <c r="P22" s="365"/>
    </row>
    <row r="23" spans="1:16" ht="100.5" customHeight="1">
      <c r="A23" s="306"/>
      <c r="B23" s="314"/>
      <c r="C23" s="313"/>
      <c r="D23" s="315"/>
      <c r="E23" s="317"/>
      <c r="F23" s="317"/>
      <c r="G23" s="367"/>
      <c r="H23" s="363"/>
      <c r="I23" s="316"/>
      <c r="J23" s="307"/>
      <c r="K23" s="304"/>
      <c r="L23" s="363"/>
      <c r="M23" s="364"/>
      <c r="N23" s="364"/>
      <c r="O23" s="364"/>
      <c r="P23" s="365"/>
    </row>
    <row r="24" spans="1:16">
      <c r="D24" s="256">
        <f>SUM(D11:D23)</f>
        <v>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1F416-E0EF-4D4E-BB37-9E849BCD19A9}">
  <sheetPr codeName="Sheet33">
    <tabColor theme="8" tint="-0.249977111117893"/>
    <pageSetUpPr fitToPage="1"/>
  </sheetPr>
  <dimension ref="A1:P24"/>
  <sheetViews>
    <sheetView zoomScale="60" zoomScaleNormal="60" zoomScalePageLayoutView="80" workbookViewId="0">
      <selection activeCell="C2" sqref="C2"/>
    </sheetView>
  </sheetViews>
  <sheetFormatPr defaultColWidth="9.140625" defaultRowHeight="15"/>
  <cols>
    <col min="1" max="1" width="5" style="70" customWidth="1"/>
    <col min="2" max="2" width="25.5703125" style="71" customWidth="1"/>
    <col min="3" max="3" width="40.42578125" style="71" customWidth="1"/>
    <col min="4" max="4" width="21.85546875" style="72" customWidth="1"/>
    <col min="5" max="5" width="21" style="8" customWidth="1"/>
    <col min="6" max="8" width="16.28515625" style="8" customWidth="1"/>
    <col min="9" max="9" width="15.5703125" style="8" customWidth="1"/>
    <col min="10" max="11" width="14.140625" style="8" customWidth="1"/>
    <col min="12" max="12" width="16.28515625" style="8" customWidth="1"/>
    <col min="13" max="13" width="16.5703125" style="8" customWidth="1"/>
    <col min="14" max="14" width="23.42578125" style="8" customWidth="1"/>
    <col min="15" max="15" width="24.28515625" style="8" customWidth="1"/>
    <col min="16" max="16" width="27.42578125" style="8" customWidth="1"/>
    <col min="17" max="16384" width="9.140625" style="8"/>
  </cols>
  <sheetData>
    <row r="1" spans="1:16" ht="27" customHeight="1">
      <c r="A1" s="1"/>
      <c r="B1" s="2" t="s">
        <v>27</v>
      </c>
      <c r="C1" s="3"/>
      <c r="D1" s="4"/>
      <c r="E1" s="5" t="s">
        <v>28</v>
      </c>
      <c r="F1" s="3"/>
      <c r="G1" s="3"/>
      <c r="H1" s="6"/>
      <c r="I1" s="6"/>
      <c r="J1" s="6"/>
      <c r="K1" s="6"/>
      <c r="L1" s="6"/>
      <c r="M1" s="6"/>
      <c r="N1" s="6"/>
      <c r="O1" s="7"/>
      <c r="P1" s="7"/>
    </row>
    <row r="2" spans="1:16" s="14" customFormat="1" ht="15.75">
      <c r="A2" s="9"/>
      <c r="B2" s="10" t="s">
        <v>5</v>
      </c>
      <c r="C2" s="369" t="s">
        <v>638</v>
      </c>
      <c r="D2" s="12"/>
      <c r="E2" s="13"/>
      <c r="F2" s="3"/>
      <c r="G2" s="3"/>
      <c r="H2" s="6"/>
      <c r="I2" s="6"/>
      <c r="J2" s="6"/>
      <c r="K2" s="6"/>
      <c r="L2" s="6"/>
      <c r="M2" s="6"/>
      <c r="N2" s="6"/>
      <c r="O2" s="3"/>
      <c r="P2" s="3"/>
    </row>
    <row r="3" spans="1:16" s="14" customFormat="1" ht="18.75" customHeight="1">
      <c r="A3" s="9"/>
      <c r="B3" s="10" t="s">
        <v>6</v>
      </c>
      <c r="C3" s="169"/>
      <c r="D3" s="16"/>
      <c r="E3" s="17"/>
      <c r="F3" s="18"/>
      <c r="G3" s="17"/>
      <c r="H3" s="19"/>
      <c r="I3" s="20"/>
      <c r="J3" s="19"/>
      <c r="K3" s="19"/>
      <c r="L3" s="19"/>
      <c r="M3" s="6"/>
      <c r="N3" s="6"/>
      <c r="O3" s="3"/>
      <c r="P3" s="3"/>
    </row>
    <row r="4" spans="1:16" s="24" customFormat="1" ht="18.75">
      <c r="A4" s="9"/>
      <c r="B4" s="10" t="s">
        <v>50</v>
      </c>
      <c r="C4" s="169" t="s">
        <v>147</v>
      </c>
      <c r="D4" s="21"/>
      <c r="E4" s="3"/>
      <c r="F4" s="3"/>
      <c r="G4" s="3"/>
      <c r="H4" s="22"/>
      <c r="I4" s="23"/>
      <c r="J4" s="23"/>
      <c r="K4" s="23"/>
      <c r="L4" s="22"/>
      <c r="M4" s="23"/>
      <c r="N4" s="23"/>
      <c r="O4" s="23"/>
      <c r="P4" s="22"/>
    </row>
    <row r="5" spans="1:16" ht="22.5" customHeight="1">
      <c r="A5" s="25"/>
      <c r="B5" s="10" t="s">
        <v>22</v>
      </c>
      <c r="C5" s="169" t="s">
        <v>461</v>
      </c>
      <c r="D5" s="26"/>
      <c r="E5" s="15"/>
      <c r="F5" s="15"/>
      <c r="G5" s="15"/>
      <c r="H5" s="27"/>
      <c r="I5" s="6"/>
      <c r="J5" s="27"/>
      <c r="K5" s="27"/>
      <c r="L5" s="27"/>
      <c r="M5" s="27"/>
      <c r="N5" s="27"/>
      <c r="O5" s="7"/>
      <c r="P5" s="7"/>
    </row>
    <row r="6" spans="1:16" ht="22.5" customHeight="1">
      <c r="A6" s="25"/>
      <c r="B6" s="10" t="s">
        <v>51</v>
      </c>
      <c r="C6" s="169" t="s">
        <v>148</v>
      </c>
      <c r="D6" s="26"/>
      <c r="E6" s="15"/>
      <c r="F6" s="28"/>
      <c r="G6" s="15"/>
      <c r="H6" s="27"/>
      <c r="I6" s="6"/>
      <c r="J6" s="27"/>
      <c r="K6" s="27"/>
      <c r="L6" s="27"/>
      <c r="M6" s="27"/>
      <c r="N6" s="27"/>
      <c r="O6" s="7"/>
      <c r="P6" s="7"/>
    </row>
    <row r="7" spans="1:16" ht="22.5" customHeight="1">
      <c r="A7" s="25"/>
      <c r="B7" s="10" t="s">
        <v>8</v>
      </c>
      <c r="C7" s="170"/>
      <c r="D7" s="26"/>
      <c r="E7" s="15"/>
      <c r="F7" s="15"/>
      <c r="G7" s="15"/>
      <c r="H7" s="27"/>
      <c r="I7" s="27"/>
      <c r="J7" s="27"/>
      <c r="K7" s="27"/>
      <c r="L7" s="27"/>
      <c r="M7" s="27"/>
      <c r="N7" s="27"/>
      <c r="O7" s="7"/>
      <c r="P7" s="7"/>
    </row>
    <row r="8" spans="1:16" ht="17.25" thickBot="1">
      <c r="A8" s="25"/>
      <c r="B8" s="10" t="s">
        <v>9</v>
      </c>
      <c r="C8" s="171"/>
      <c r="D8" s="26"/>
      <c r="E8" s="15"/>
      <c r="F8" s="15"/>
      <c r="G8" s="15"/>
      <c r="H8" s="7"/>
      <c r="I8" s="7"/>
      <c r="J8" s="7"/>
      <c r="K8" s="7"/>
      <c r="L8" s="7"/>
      <c r="M8" s="7"/>
      <c r="N8" s="7"/>
      <c r="O8" s="7"/>
      <c r="P8" s="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31" t="s">
        <v>0</v>
      </c>
      <c r="B10" s="32" t="s">
        <v>23</v>
      </c>
      <c r="C10" s="33" t="s">
        <v>14</v>
      </c>
      <c r="D10" s="34" t="s">
        <v>24</v>
      </c>
      <c r="E10" s="35" t="s">
        <v>16</v>
      </c>
      <c r="F10" s="36" t="s">
        <v>17</v>
      </c>
      <c r="G10" s="37" t="s">
        <v>18</v>
      </c>
      <c r="H10" s="38" t="s">
        <v>19</v>
      </c>
      <c r="I10" s="39" t="s">
        <v>20</v>
      </c>
      <c r="J10" s="40" t="s">
        <v>1</v>
      </c>
      <c r="K10" s="40" t="s">
        <v>2</v>
      </c>
      <c r="L10" s="41" t="s">
        <v>26</v>
      </c>
      <c r="M10" s="42" t="s">
        <v>21</v>
      </c>
      <c r="N10" s="43" t="s">
        <v>3</v>
      </c>
      <c r="O10" s="38" t="s">
        <v>4</v>
      </c>
      <c r="P10" s="1088"/>
    </row>
    <row r="11" spans="1:16" ht="75" customHeight="1">
      <c r="A11" s="274">
        <v>1</v>
      </c>
      <c r="B11" s="275" t="s">
        <v>462</v>
      </c>
      <c r="C11" s="276" t="s">
        <v>463</v>
      </c>
      <c r="D11" s="277">
        <v>5</v>
      </c>
      <c r="E11" s="278" t="s">
        <v>464</v>
      </c>
      <c r="F11" s="278" t="s">
        <v>465</v>
      </c>
      <c r="G11" s="288" t="s">
        <v>464</v>
      </c>
      <c r="H11" s="279"/>
      <c r="I11" s="280">
        <f>M11/K11</f>
        <v>0.8</v>
      </c>
      <c r="J11" s="290" t="s">
        <v>41</v>
      </c>
      <c r="K11" s="291">
        <v>100</v>
      </c>
      <c r="L11" s="380"/>
      <c r="M11" s="388">
        <v>80</v>
      </c>
      <c r="N11" s="407" t="s">
        <v>606</v>
      </c>
      <c r="O11" s="382"/>
      <c r="P11" s="408" t="s">
        <v>598</v>
      </c>
    </row>
    <row r="12" spans="1:16" ht="75" customHeight="1">
      <c r="A12" s="284">
        <v>2</v>
      </c>
      <c r="B12" s="275" t="s">
        <v>466</v>
      </c>
      <c r="C12" s="276" t="s">
        <v>467</v>
      </c>
      <c r="D12" s="277">
        <v>20</v>
      </c>
      <c r="E12" s="278" t="s">
        <v>256</v>
      </c>
      <c r="F12" s="278" t="s">
        <v>64</v>
      </c>
      <c r="G12" s="288" t="s">
        <v>256</v>
      </c>
      <c r="H12" s="279"/>
      <c r="I12" s="280">
        <f t="shared" ref="I12" si="0">M12/K12</f>
        <v>0.8</v>
      </c>
      <c r="J12" s="290" t="s">
        <v>41</v>
      </c>
      <c r="K12" s="291">
        <v>100</v>
      </c>
      <c r="L12" s="383"/>
      <c r="M12" s="388">
        <v>80</v>
      </c>
      <c r="N12" s="384"/>
      <c r="O12" s="384"/>
      <c r="P12" s="385" t="s">
        <v>702</v>
      </c>
    </row>
    <row r="13" spans="1:16" ht="75" customHeight="1">
      <c r="A13" s="284">
        <v>3</v>
      </c>
      <c r="B13" s="275" t="s">
        <v>468</v>
      </c>
      <c r="C13" s="276" t="s">
        <v>469</v>
      </c>
      <c r="D13" s="277">
        <v>20</v>
      </c>
      <c r="E13" s="278" t="s">
        <v>256</v>
      </c>
      <c r="F13" s="278" t="s">
        <v>64</v>
      </c>
      <c r="G13" s="288" t="s">
        <v>256</v>
      </c>
      <c r="H13" s="279"/>
      <c r="I13" s="280">
        <f t="shared" ref="I13:I17" si="1">M13/K13</f>
        <v>0.3</v>
      </c>
      <c r="J13" s="290" t="s">
        <v>41</v>
      </c>
      <c r="K13" s="291">
        <v>100</v>
      </c>
      <c r="L13" s="386"/>
      <c r="M13" s="388">
        <v>30</v>
      </c>
      <c r="N13" s="381" t="s">
        <v>470</v>
      </c>
      <c r="O13" s="382"/>
      <c r="P13" s="387" t="s">
        <v>703</v>
      </c>
    </row>
    <row r="14" spans="1:16" ht="75" customHeight="1">
      <c r="A14" s="284">
        <v>4</v>
      </c>
      <c r="B14" s="275" t="s">
        <v>471</v>
      </c>
      <c r="C14" s="276" t="s">
        <v>472</v>
      </c>
      <c r="D14" s="277">
        <v>20</v>
      </c>
      <c r="E14" s="278" t="s">
        <v>256</v>
      </c>
      <c r="F14" s="278" t="s">
        <v>64</v>
      </c>
      <c r="G14" s="288" t="s">
        <v>706</v>
      </c>
      <c r="H14" s="279"/>
      <c r="I14" s="280">
        <f t="shared" si="1"/>
        <v>1</v>
      </c>
      <c r="J14" s="281" t="s">
        <v>41</v>
      </c>
      <c r="K14" s="282">
        <v>100</v>
      </c>
      <c r="L14" s="375"/>
      <c r="M14" s="388">
        <v>100</v>
      </c>
      <c r="N14" s="382"/>
      <c r="O14" s="382"/>
      <c r="P14" s="387" t="s">
        <v>704</v>
      </c>
    </row>
    <row r="15" spans="1:16" ht="75" customHeight="1">
      <c r="A15" s="284">
        <v>5</v>
      </c>
      <c r="B15" s="292" t="s">
        <v>473</v>
      </c>
      <c r="C15" s="276" t="s">
        <v>474</v>
      </c>
      <c r="D15" s="277">
        <v>15</v>
      </c>
      <c r="E15" s="278" t="s">
        <v>256</v>
      </c>
      <c r="F15" s="278" t="s">
        <v>64</v>
      </c>
      <c r="G15" s="289"/>
      <c r="H15" s="279"/>
      <c r="I15" s="280">
        <f t="shared" si="1"/>
        <v>0.2</v>
      </c>
      <c r="J15" s="281" t="s">
        <v>41</v>
      </c>
      <c r="K15" s="282">
        <v>100</v>
      </c>
      <c r="L15" s="374"/>
      <c r="M15" s="399">
        <v>20</v>
      </c>
      <c r="N15" s="400"/>
      <c r="O15" s="400"/>
      <c r="P15" s="385" t="s">
        <v>607</v>
      </c>
    </row>
    <row r="16" spans="1:16" ht="75" customHeight="1">
      <c r="A16" s="284">
        <v>6</v>
      </c>
      <c r="B16" s="286" t="s">
        <v>475</v>
      </c>
      <c r="C16" s="276" t="s">
        <v>476</v>
      </c>
      <c r="D16" s="277">
        <v>10</v>
      </c>
      <c r="E16" s="278" t="s">
        <v>554</v>
      </c>
      <c r="F16" s="278" t="s">
        <v>477</v>
      </c>
      <c r="G16" s="288" t="s">
        <v>478</v>
      </c>
      <c r="H16" s="279"/>
      <c r="I16" s="280">
        <f t="shared" si="1"/>
        <v>0.6</v>
      </c>
      <c r="J16" s="281" t="s">
        <v>41</v>
      </c>
      <c r="K16" s="282">
        <v>100</v>
      </c>
      <c r="L16" s="401" t="s">
        <v>479</v>
      </c>
      <c r="M16" s="402">
        <v>60</v>
      </c>
      <c r="N16" s="403"/>
      <c r="O16" s="403"/>
      <c r="P16" s="404" t="s">
        <v>705</v>
      </c>
    </row>
    <row r="17" spans="1:16" ht="75" customHeight="1">
      <c r="A17" s="284">
        <v>7</v>
      </c>
      <c r="B17" s="286" t="s">
        <v>480</v>
      </c>
      <c r="C17" s="287" t="s">
        <v>481</v>
      </c>
      <c r="D17" s="277">
        <v>10</v>
      </c>
      <c r="E17" s="278" t="s">
        <v>256</v>
      </c>
      <c r="F17" s="278" t="s">
        <v>64</v>
      </c>
      <c r="G17" s="288" t="s">
        <v>256</v>
      </c>
      <c r="H17" s="285"/>
      <c r="I17" s="280">
        <f t="shared" si="1"/>
        <v>0.4</v>
      </c>
      <c r="J17" s="281" t="s">
        <v>41</v>
      </c>
      <c r="K17" s="282">
        <v>100</v>
      </c>
      <c r="L17" s="401"/>
      <c r="M17" s="402">
        <v>40</v>
      </c>
      <c r="N17" s="405"/>
      <c r="O17" s="406"/>
      <c r="P17" s="404" t="s">
        <v>608</v>
      </c>
    </row>
    <row r="18" spans="1:16" ht="75" customHeight="1">
      <c r="A18" s="57"/>
      <c r="B18" s="65"/>
      <c r="C18" s="59"/>
      <c r="D18" s="47"/>
      <c r="E18" s="48"/>
      <c r="F18" s="48"/>
      <c r="G18" s="49"/>
      <c r="H18" s="64"/>
      <c r="I18" s="60"/>
      <c r="J18" s="61"/>
      <c r="K18" s="66"/>
      <c r="L18" s="64"/>
      <c r="M18" s="67"/>
      <c r="N18" s="67"/>
      <c r="O18" s="67"/>
      <c r="P18" s="68"/>
    </row>
    <row r="19" spans="1:16" ht="75" customHeight="1">
      <c r="A19" s="57"/>
      <c r="B19" s="65"/>
      <c r="C19" s="59"/>
      <c r="D19" s="47"/>
      <c r="E19" s="48"/>
      <c r="F19" s="48"/>
      <c r="G19" s="49"/>
      <c r="H19" s="64"/>
      <c r="I19" s="60"/>
      <c r="J19" s="61"/>
      <c r="K19" s="66"/>
      <c r="L19" s="64"/>
      <c r="M19" s="67"/>
      <c r="N19" s="67"/>
      <c r="O19" s="67"/>
      <c r="P19" s="68"/>
    </row>
    <row r="20" spans="1:16" ht="75" customHeight="1">
      <c r="A20" s="57"/>
      <c r="B20" s="65"/>
      <c r="C20" s="59"/>
      <c r="D20" s="47"/>
      <c r="E20" s="48"/>
      <c r="F20" s="48"/>
      <c r="G20" s="49"/>
      <c r="H20" s="64"/>
      <c r="I20" s="60"/>
      <c r="J20" s="61"/>
      <c r="K20" s="66"/>
      <c r="L20" s="64"/>
      <c r="M20" s="67"/>
      <c r="N20" s="67"/>
      <c r="O20" s="67"/>
      <c r="P20" s="68"/>
    </row>
    <row r="21" spans="1:16" ht="75" customHeight="1">
      <c r="A21" s="57"/>
      <c r="B21" s="65"/>
      <c r="C21" s="59"/>
      <c r="D21" s="47"/>
      <c r="E21" s="48"/>
      <c r="F21" s="48"/>
      <c r="G21" s="49"/>
      <c r="H21" s="64"/>
      <c r="I21" s="60"/>
      <c r="J21" s="61"/>
      <c r="K21" s="66"/>
      <c r="L21" s="64"/>
      <c r="M21" s="67"/>
      <c r="N21" s="67"/>
      <c r="O21" s="67"/>
      <c r="P21" s="68"/>
    </row>
    <row r="22" spans="1:16" ht="75" customHeight="1">
      <c r="A22" s="57"/>
      <c r="B22" s="65"/>
      <c r="C22" s="59"/>
      <c r="D22" s="47"/>
      <c r="E22" s="48"/>
      <c r="F22" s="48"/>
      <c r="G22" s="49"/>
      <c r="H22" s="64"/>
      <c r="I22" s="60"/>
      <c r="J22" s="61"/>
      <c r="K22" s="66"/>
      <c r="L22" s="64"/>
      <c r="M22" s="67"/>
      <c r="N22" s="67"/>
      <c r="O22" s="67"/>
      <c r="P22" s="68"/>
    </row>
    <row r="23" spans="1:16" ht="100.5" customHeight="1">
      <c r="A23" s="57"/>
      <c r="B23" s="65"/>
      <c r="C23" s="59"/>
      <c r="D23" s="47"/>
      <c r="E23" s="48"/>
      <c r="F23" s="48"/>
      <c r="G23" s="49"/>
      <c r="H23" s="64"/>
      <c r="I23" s="60"/>
      <c r="J23" s="61"/>
      <c r="K23" s="66"/>
      <c r="L23" s="64"/>
      <c r="M23" s="67"/>
      <c r="N23" s="67"/>
      <c r="O23" s="67"/>
      <c r="P23" s="68"/>
    </row>
    <row r="24" spans="1:16">
      <c r="D24" s="72">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29D08-2CEF-4DD2-A918-D7B8FFEED4D8}">
  <sheetPr>
    <tabColor theme="8" tint="-0.249977111117893"/>
    <pageSetUpPr fitToPage="1"/>
  </sheetPr>
  <dimension ref="A1:P23"/>
  <sheetViews>
    <sheetView zoomScale="60" zoomScaleNormal="60" workbookViewId="0">
      <selection activeCell="C2" sqref="C2"/>
    </sheetView>
  </sheetViews>
  <sheetFormatPr defaultColWidth="9.140625" defaultRowHeight="15"/>
  <cols>
    <col min="1" max="1" width="5" style="953" customWidth="1"/>
    <col min="2" max="2" width="25.5703125" style="954" customWidth="1"/>
    <col min="3" max="3" width="40.42578125" style="954" customWidth="1"/>
    <col min="4" max="4" width="21.85546875" style="955" customWidth="1"/>
    <col min="5" max="5" width="21" style="895" customWidth="1"/>
    <col min="6" max="8" width="16.28515625" style="895" customWidth="1"/>
    <col min="9" max="9" width="15.5703125" style="895" customWidth="1"/>
    <col min="10" max="11" width="14.140625" style="895" customWidth="1"/>
    <col min="12" max="12" width="16.28515625" style="895" customWidth="1"/>
    <col min="13" max="13" width="16.5703125" style="895" customWidth="1"/>
    <col min="14" max="14" width="23.42578125" style="895" customWidth="1"/>
    <col min="15" max="15" width="24.28515625" style="895" customWidth="1"/>
    <col min="16" max="16" width="27.42578125" style="895" customWidth="1"/>
    <col min="17" max="16384" width="9.140625" style="895"/>
  </cols>
  <sheetData>
    <row r="1" spans="1:16" ht="27" customHeight="1">
      <c r="A1" s="888"/>
      <c r="B1" s="889" t="s">
        <v>27</v>
      </c>
      <c r="C1" s="890"/>
      <c r="D1" s="891"/>
      <c r="E1" s="892" t="s">
        <v>28</v>
      </c>
      <c r="F1" s="890"/>
      <c r="G1" s="890"/>
      <c r="H1" s="893"/>
      <c r="I1" s="893"/>
      <c r="J1" s="893"/>
      <c r="K1" s="893"/>
      <c r="L1" s="893"/>
      <c r="M1" s="893"/>
      <c r="N1" s="893"/>
      <c r="O1" s="894"/>
      <c r="P1" s="894"/>
    </row>
    <row r="2" spans="1:16" s="900" customFormat="1" ht="15.75">
      <c r="A2" s="896"/>
      <c r="B2" s="897" t="s">
        <v>5</v>
      </c>
      <c r="C2" s="978">
        <v>44875</v>
      </c>
      <c r="D2" s="898"/>
      <c r="E2" s="899"/>
      <c r="F2" s="890"/>
      <c r="G2" s="890"/>
      <c r="H2" s="893"/>
      <c r="I2" s="893"/>
      <c r="J2" s="893"/>
      <c r="K2" s="893"/>
      <c r="L2" s="893"/>
      <c r="M2" s="893"/>
      <c r="N2" s="893"/>
      <c r="O2" s="890"/>
      <c r="P2" s="890"/>
    </row>
    <row r="3" spans="1:16" s="900" customFormat="1" ht="18.75" customHeight="1">
      <c r="A3" s="896"/>
      <c r="B3" s="897" t="s">
        <v>6</v>
      </c>
      <c r="C3" s="901"/>
      <c r="D3" s="902"/>
      <c r="E3" s="903"/>
      <c r="F3" s="904"/>
      <c r="G3" s="903"/>
      <c r="H3" s="905"/>
      <c r="I3" s="906"/>
      <c r="J3" s="905"/>
      <c r="K3" s="905"/>
      <c r="L3" s="905"/>
      <c r="M3" s="893"/>
      <c r="N3" s="893"/>
      <c r="O3" s="890"/>
      <c r="P3" s="890"/>
    </row>
    <row r="4" spans="1:16" s="910" customFormat="1" ht="18.75">
      <c r="A4" s="896"/>
      <c r="B4" s="897" t="s">
        <v>50</v>
      </c>
      <c r="C4" s="901" t="s">
        <v>38</v>
      </c>
      <c r="D4" s="907"/>
      <c r="E4" s="890"/>
      <c r="F4" s="890"/>
      <c r="G4" s="890"/>
      <c r="H4" s="908"/>
      <c r="I4" s="909"/>
      <c r="J4" s="909"/>
      <c r="K4" s="909"/>
      <c r="L4" s="908"/>
      <c r="M4" s="909"/>
      <c r="N4" s="909"/>
      <c r="O4" s="909"/>
      <c r="P4" s="908"/>
    </row>
    <row r="5" spans="1:16" ht="22.5" customHeight="1">
      <c r="A5" s="911"/>
      <c r="B5" s="897" t="s">
        <v>22</v>
      </c>
      <c r="C5" s="901" t="s">
        <v>149</v>
      </c>
      <c r="D5" s="912"/>
      <c r="E5" s="901"/>
      <c r="F5" s="901"/>
      <c r="G5" s="901"/>
      <c r="H5" s="913"/>
      <c r="I5" s="893"/>
      <c r="J5" s="913"/>
      <c r="K5" s="913"/>
      <c r="L5" s="913"/>
      <c r="M5" s="913"/>
      <c r="N5" s="913"/>
      <c r="O5" s="894"/>
      <c r="P5" s="894"/>
    </row>
    <row r="6" spans="1:16" ht="22.5" customHeight="1">
      <c r="A6" s="911"/>
      <c r="B6" s="897" t="s">
        <v>51</v>
      </c>
      <c r="C6" s="901" t="s">
        <v>150</v>
      </c>
      <c r="D6" s="912"/>
      <c r="E6" s="901"/>
      <c r="F6" s="914"/>
      <c r="G6" s="901"/>
      <c r="H6" s="913"/>
      <c r="I6" s="893"/>
      <c r="J6" s="913"/>
      <c r="K6" s="913"/>
      <c r="L6" s="913"/>
      <c r="M6" s="913"/>
      <c r="N6" s="913"/>
      <c r="O6" s="894"/>
      <c r="P6" s="894"/>
    </row>
    <row r="7" spans="1:16" ht="22.5" customHeight="1">
      <c r="A7" s="911"/>
      <c r="B7" s="897" t="s">
        <v>8</v>
      </c>
      <c r="C7" s="915"/>
      <c r="D7" s="912"/>
      <c r="E7" s="901"/>
      <c r="F7" s="901"/>
      <c r="G7" s="901"/>
      <c r="H7" s="913"/>
      <c r="I7" s="913"/>
      <c r="J7" s="913"/>
      <c r="K7" s="913"/>
      <c r="L7" s="913"/>
      <c r="M7" s="913"/>
      <c r="N7" s="913"/>
      <c r="O7" s="894"/>
      <c r="P7" s="894"/>
    </row>
    <row r="8" spans="1:16" ht="16.5" thickBot="1">
      <c r="A8" s="911"/>
      <c r="B8" s="897" t="s">
        <v>9</v>
      </c>
      <c r="C8" s="916"/>
      <c r="D8" s="912"/>
      <c r="E8" s="901"/>
      <c r="F8" s="901"/>
      <c r="G8" s="901"/>
      <c r="H8" s="894"/>
      <c r="I8" s="894"/>
      <c r="J8" s="894"/>
      <c r="K8" s="894"/>
      <c r="L8" s="894"/>
      <c r="M8" s="894"/>
      <c r="N8" s="894"/>
      <c r="O8" s="894"/>
      <c r="P8" s="894"/>
    </row>
    <row r="9" spans="1:16" ht="36" customHeight="1">
      <c r="A9" s="1082" t="s">
        <v>10</v>
      </c>
      <c r="B9" s="1083"/>
      <c r="C9" s="1083"/>
      <c r="D9" s="1084"/>
      <c r="E9" s="1082" t="s">
        <v>11</v>
      </c>
      <c r="F9" s="1084"/>
      <c r="G9" s="1085" t="s">
        <v>12</v>
      </c>
      <c r="H9" s="1129"/>
      <c r="I9" s="1082" t="s">
        <v>13</v>
      </c>
      <c r="J9" s="1083"/>
      <c r="K9" s="1083"/>
      <c r="L9" s="1083"/>
      <c r="M9" s="1084"/>
      <c r="N9" s="1085" t="s">
        <v>14</v>
      </c>
      <c r="O9" s="1129"/>
      <c r="P9" s="1087" t="s">
        <v>15</v>
      </c>
    </row>
    <row r="10" spans="1:16" ht="66" customHeight="1" thickBot="1">
      <c r="A10" s="917" t="s">
        <v>0</v>
      </c>
      <c r="B10" s="918" t="s">
        <v>23</v>
      </c>
      <c r="C10" s="919" t="s">
        <v>14</v>
      </c>
      <c r="D10" s="920" t="s">
        <v>24</v>
      </c>
      <c r="E10" s="921" t="s">
        <v>16</v>
      </c>
      <c r="F10" s="922" t="s">
        <v>17</v>
      </c>
      <c r="G10" s="923" t="s">
        <v>18</v>
      </c>
      <c r="H10" s="924" t="s">
        <v>19</v>
      </c>
      <c r="I10" s="925" t="s">
        <v>20</v>
      </c>
      <c r="J10" s="926" t="s">
        <v>1</v>
      </c>
      <c r="K10" s="926" t="s">
        <v>2</v>
      </c>
      <c r="L10" s="927" t="s">
        <v>26</v>
      </c>
      <c r="M10" s="928" t="s">
        <v>21</v>
      </c>
      <c r="N10" s="929" t="s">
        <v>3</v>
      </c>
      <c r="O10" s="924" t="s">
        <v>4</v>
      </c>
      <c r="P10" s="1088"/>
    </row>
    <row r="11" spans="1:16" ht="136.5" customHeight="1">
      <c r="A11" s="930">
        <v>1</v>
      </c>
      <c r="B11" s="931" t="s">
        <v>329</v>
      </c>
      <c r="C11" s="932" t="s">
        <v>330</v>
      </c>
      <c r="D11" s="933">
        <v>10</v>
      </c>
      <c r="E11" s="934">
        <v>44562</v>
      </c>
      <c r="F11" s="934" t="s">
        <v>89</v>
      </c>
      <c r="G11" s="997">
        <v>44562</v>
      </c>
      <c r="H11" s="997">
        <v>44670</v>
      </c>
      <c r="I11" s="945">
        <v>1</v>
      </c>
      <c r="J11" s="937" t="s">
        <v>41</v>
      </c>
      <c r="K11" s="938">
        <v>100</v>
      </c>
      <c r="L11" s="1000">
        <v>44670</v>
      </c>
      <c r="M11" s="984">
        <v>100</v>
      </c>
      <c r="N11" s="941"/>
      <c r="O11" s="941"/>
      <c r="P11" s="1001" t="s">
        <v>591</v>
      </c>
    </row>
    <row r="12" spans="1:16" ht="72" customHeight="1">
      <c r="A12" s="942">
        <v>2</v>
      </c>
      <c r="B12" s="931" t="s">
        <v>151</v>
      </c>
      <c r="C12" s="932" t="s">
        <v>331</v>
      </c>
      <c r="D12" s="933">
        <v>10</v>
      </c>
      <c r="E12" s="934">
        <v>44562</v>
      </c>
      <c r="F12" s="934" t="s">
        <v>44</v>
      </c>
      <c r="G12" s="1000">
        <v>44562</v>
      </c>
      <c r="H12" s="1000">
        <v>44742</v>
      </c>
      <c r="I12" s="945">
        <v>1</v>
      </c>
      <c r="J12" s="937" t="s">
        <v>41</v>
      </c>
      <c r="K12" s="938">
        <v>100</v>
      </c>
      <c r="L12" s="1000">
        <v>44742</v>
      </c>
      <c r="M12" s="984">
        <v>100</v>
      </c>
      <c r="N12" s="941"/>
      <c r="O12" s="941"/>
      <c r="P12" s="1001" t="s">
        <v>724</v>
      </c>
    </row>
    <row r="13" spans="1:16" ht="88.5" customHeight="1">
      <c r="A13" s="942">
        <v>3</v>
      </c>
      <c r="B13" s="931" t="s">
        <v>332</v>
      </c>
      <c r="C13" s="932" t="s">
        <v>333</v>
      </c>
      <c r="D13" s="933">
        <v>10</v>
      </c>
      <c r="E13" s="934" t="s">
        <v>82</v>
      </c>
      <c r="F13" s="934" t="s">
        <v>64</v>
      </c>
      <c r="G13" s="1000">
        <v>44652</v>
      </c>
      <c r="H13" s="997">
        <v>44773</v>
      </c>
      <c r="I13" s="945">
        <v>1</v>
      </c>
      <c r="J13" s="937" t="s">
        <v>41</v>
      </c>
      <c r="K13" s="938">
        <v>100</v>
      </c>
      <c r="L13" s="1000">
        <v>44773</v>
      </c>
      <c r="M13" s="984">
        <v>100</v>
      </c>
      <c r="N13" s="941"/>
      <c r="O13" s="941"/>
      <c r="P13" s="1002" t="s">
        <v>749</v>
      </c>
    </row>
    <row r="14" spans="1:16" ht="79.5" customHeight="1">
      <c r="A14" s="942">
        <v>4</v>
      </c>
      <c r="B14" s="931" t="s">
        <v>152</v>
      </c>
      <c r="C14" s="932" t="s">
        <v>334</v>
      </c>
      <c r="D14" s="933">
        <v>20</v>
      </c>
      <c r="E14" s="934" t="s">
        <v>82</v>
      </c>
      <c r="F14" s="934" t="s">
        <v>64</v>
      </c>
      <c r="G14" s="1000">
        <v>44652</v>
      </c>
      <c r="H14" s="1000">
        <v>44804</v>
      </c>
      <c r="I14" s="945">
        <v>1</v>
      </c>
      <c r="J14" s="937" t="s">
        <v>41</v>
      </c>
      <c r="K14" s="938">
        <v>100</v>
      </c>
      <c r="L14" s="1000">
        <v>44804</v>
      </c>
      <c r="M14" s="984">
        <v>100</v>
      </c>
      <c r="N14" s="941"/>
      <c r="O14" s="941"/>
      <c r="P14" s="1002" t="s">
        <v>783</v>
      </c>
    </row>
    <row r="15" spans="1:16" ht="69" customHeight="1">
      <c r="A15" s="942">
        <v>5</v>
      </c>
      <c r="B15" s="943" t="s">
        <v>153</v>
      </c>
      <c r="C15" s="932" t="s">
        <v>335</v>
      </c>
      <c r="D15" s="933">
        <v>30</v>
      </c>
      <c r="E15" s="934" t="s">
        <v>82</v>
      </c>
      <c r="F15" s="934" t="s">
        <v>64</v>
      </c>
      <c r="G15" s="1000">
        <v>44652</v>
      </c>
      <c r="H15" s="1000">
        <v>44804</v>
      </c>
      <c r="I15" s="945">
        <v>1</v>
      </c>
      <c r="J15" s="937" t="s">
        <v>41</v>
      </c>
      <c r="K15" s="938">
        <v>100</v>
      </c>
      <c r="L15" s="1000">
        <v>44804</v>
      </c>
      <c r="M15" s="984">
        <v>100</v>
      </c>
      <c r="N15" s="941"/>
      <c r="O15" s="941"/>
      <c r="P15" s="1002" t="s">
        <v>784</v>
      </c>
    </row>
    <row r="16" spans="1:16" ht="130.5" customHeight="1">
      <c r="A16" s="942">
        <v>6</v>
      </c>
      <c r="B16" s="949" t="s">
        <v>154</v>
      </c>
      <c r="C16" s="932" t="s">
        <v>336</v>
      </c>
      <c r="D16" s="933">
        <v>10</v>
      </c>
      <c r="E16" s="933" t="s">
        <v>67</v>
      </c>
      <c r="F16" s="934" t="s">
        <v>68</v>
      </c>
      <c r="G16" s="1000">
        <v>44743</v>
      </c>
      <c r="H16" s="1000">
        <v>44819</v>
      </c>
      <c r="I16" s="945">
        <v>1</v>
      </c>
      <c r="J16" s="937" t="s">
        <v>41</v>
      </c>
      <c r="K16" s="938">
        <v>100</v>
      </c>
      <c r="L16" s="1000">
        <v>44819</v>
      </c>
      <c r="M16" s="984">
        <v>100</v>
      </c>
      <c r="N16" s="941"/>
      <c r="O16" s="941"/>
      <c r="P16" s="1002" t="s">
        <v>785</v>
      </c>
    </row>
    <row r="17" spans="1:16" ht="150">
      <c r="A17" s="942">
        <v>7</v>
      </c>
      <c r="B17" s="949" t="s">
        <v>337</v>
      </c>
      <c r="C17" s="944" t="s">
        <v>337</v>
      </c>
      <c r="D17" s="933">
        <v>10</v>
      </c>
      <c r="E17" s="933" t="s">
        <v>67</v>
      </c>
      <c r="F17" s="934" t="s">
        <v>68</v>
      </c>
      <c r="G17" s="1000">
        <v>44774</v>
      </c>
      <c r="H17" s="1000">
        <v>44834</v>
      </c>
      <c r="I17" s="945">
        <v>1</v>
      </c>
      <c r="J17" s="937" t="s">
        <v>41</v>
      </c>
      <c r="K17" s="938">
        <v>100</v>
      </c>
      <c r="L17" s="1000">
        <v>44834</v>
      </c>
      <c r="M17" s="984">
        <v>100</v>
      </c>
      <c r="N17" s="999"/>
      <c r="O17" s="998"/>
      <c r="P17" s="1002" t="s">
        <v>786</v>
      </c>
    </row>
    <row r="18" spans="1:16" s="887" customFormat="1" ht="75" customHeight="1"/>
    <row r="19" spans="1:16" s="887" customFormat="1" ht="75" customHeight="1"/>
    <row r="20" spans="1:16" s="887" customFormat="1" ht="75" customHeight="1"/>
    <row r="21" spans="1:16" s="887" customFormat="1" ht="75" customHeight="1"/>
    <row r="22" spans="1:16" s="887" customFormat="1" ht="75" customHeight="1"/>
    <row r="23" spans="1:16" s="887" customFormat="1" ht="100.5" customHeight="1"/>
  </sheetData>
  <mergeCells count="6">
    <mergeCell ref="P9:P10"/>
    <mergeCell ref="A9:D9"/>
    <mergeCell ref="E9:F9"/>
    <mergeCell ref="G9:H9"/>
    <mergeCell ref="I9:M9"/>
    <mergeCell ref="N9:O9"/>
  </mergeCells>
  <pageMargins left="0.25" right="0.25" top="0.75" bottom="0.75" header="0.3" footer="0.3"/>
  <pageSetup paperSize="9" scale="42" fitToHeight="0" orientation="landscape" verticalDpi="0"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E07CF-8DC7-4484-9FA5-A290E26B4F37}">
  <sheetPr>
    <tabColor theme="8" tint="-0.249977111117893"/>
    <pageSetUpPr fitToPage="1"/>
  </sheetPr>
  <dimension ref="A1:P26"/>
  <sheetViews>
    <sheetView zoomScale="60" zoomScaleNormal="60" zoomScalePageLayoutView="80" workbookViewId="0">
      <selection activeCell="C2" sqref="C2"/>
    </sheetView>
  </sheetViews>
  <sheetFormatPr defaultColWidth="9.140625" defaultRowHeight="15"/>
  <cols>
    <col min="1" max="1" width="5" style="254" customWidth="1"/>
    <col min="2" max="2" width="25.5703125" style="255" customWidth="1"/>
    <col min="3" max="3" width="40.42578125" style="255" customWidth="1"/>
    <col min="4" max="4" width="21.85546875" style="256" customWidth="1"/>
    <col min="5" max="5" width="21" style="198" customWidth="1"/>
    <col min="6" max="8" width="16.28515625" style="198" customWidth="1"/>
    <col min="9" max="9" width="15.5703125" style="198" customWidth="1"/>
    <col min="10" max="11" width="14.140625" style="198" customWidth="1"/>
    <col min="12" max="12" width="16.28515625" style="198" customWidth="1"/>
    <col min="13" max="13" width="16.5703125" style="198" customWidth="1"/>
    <col min="14" max="14" width="23.42578125" style="198" customWidth="1"/>
    <col min="15" max="15" width="24.28515625" style="198" customWidth="1"/>
    <col min="16" max="16" width="27.42578125" style="198" customWidth="1"/>
    <col min="17" max="16384" width="9.140625" style="198"/>
  </cols>
  <sheetData>
    <row r="1" spans="1:16" ht="27" customHeight="1">
      <c r="A1" s="191"/>
      <c r="B1" s="192" t="s">
        <v>27</v>
      </c>
      <c r="C1" s="193"/>
      <c r="D1" s="194"/>
      <c r="E1" s="195" t="s">
        <v>28</v>
      </c>
      <c r="F1" s="193"/>
      <c r="G1" s="193"/>
      <c r="H1" s="196"/>
      <c r="I1" s="196"/>
      <c r="J1" s="196"/>
      <c r="K1" s="196"/>
      <c r="L1" s="196"/>
      <c r="M1" s="196"/>
      <c r="N1" s="196"/>
      <c r="O1" s="197"/>
      <c r="P1" s="197"/>
    </row>
    <row r="2" spans="1:16" s="204" customFormat="1" ht="15.75">
      <c r="A2" s="199"/>
      <c r="B2" s="200" t="s">
        <v>5</v>
      </c>
      <c r="C2" s="345" t="s">
        <v>726</v>
      </c>
      <c r="D2" s="202"/>
      <c r="E2" s="203"/>
      <c r="F2" s="193"/>
      <c r="G2" s="193"/>
      <c r="H2" s="196"/>
      <c r="I2" s="196"/>
      <c r="J2" s="196"/>
      <c r="K2" s="196"/>
      <c r="L2" s="196"/>
      <c r="M2" s="196"/>
      <c r="N2" s="196"/>
      <c r="O2" s="193"/>
      <c r="P2" s="193"/>
    </row>
    <row r="3" spans="1:16" s="204" customFormat="1" ht="18.75" customHeight="1">
      <c r="A3" s="199"/>
      <c r="B3" s="200" t="s">
        <v>6</v>
      </c>
      <c r="C3" s="205"/>
      <c r="D3" s="206"/>
      <c r="E3" s="207"/>
      <c r="F3" s="208"/>
      <c r="G3" s="207"/>
      <c r="H3" s="209"/>
      <c r="I3" s="210"/>
      <c r="J3" s="209"/>
      <c r="K3" s="209"/>
      <c r="L3" s="209"/>
      <c r="M3" s="196"/>
      <c r="N3" s="196"/>
      <c r="O3" s="193"/>
      <c r="P3" s="193"/>
    </row>
    <row r="4" spans="1:16" s="214" customFormat="1" ht="18.75">
      <c r="A4" s="199"/>
      <c r="B4" s="200" t="s">
        <v>50</v>
      </c>
      <c r="C4" s="205" t="s">
        <v>97</v>
      </c>
      <c r="D4" s="211"/>
      <c r="E4" s="193"/>
      <c r="F4" s="193"/>
      <c r="G4" s="193"/>
      <c r="H4" s="212"/>
      <c r="I4" s="213"/>
      <c r="J4" s="213"/>
      <c r="K4" s="213"/>
      <c r="L4" s="212"/>
      <c r="M4" s="213"/>
      <c r="N4" s="213"/>
      <c r="O4" s="213"/>
      <c r="P4" s="212"/>
    </row>
    <row r="5" spans="1:16" ht="22.5" customHeight="1">
      <c r="A5" s="215"/>
      <c r="B5" s="200" t="s">
        <v>22</v>
      </c>
      <c r="C5" s="205" t="s">
        <v>155</v>
      </c>
      <c r="D5" s="216"/>
      <c r="E5" s="205"/>
      <c r="F5" s="205"/>
      <c r="G5" s="205"/>
      <c r="H5" s="217"/>
      <c r="I5" s="196"/>
      <c r="J5" s="217"/>
      <c r="K5" s="217"/>
      <c r="L5" s="217"/>
      <c r="M5" s="217"/>
      <c r="N5" s="217"/>
      <c r="O5" s="197"/>
      <c r="P5" s="197"/>
    </row>
    <row r="6" spans="1:16" ht="22.5" customHeight="1">
      <c r="A6" s="215"/>
      <c r="B6" s="200" t="s">
        <v>51</v>
      </c>
      <c r="C6" s="205"/>
      <c r="D6" s="216"/>
      <c r="E6" s="205"/>
      <c r="F6" s="218"/>
      <c r="G6" s="205"/>
      <c r="H6" s="217"/>
      <c r="I6" s="196"/>
      <c r="J6" s="217"/>
      <c r="K6" s="217"/>
      <c r="L6" s="217"/>
      <c r="M6" s="217"/>
      <c r="N6" s="217"/>
      <c r="O6" s="197"/>
      <c r="P6" s="197"/>
    </row>
    <row r="7" spans="1:16" ht="22.5" customHeight="1">
      <c r="A7" s="215"/>
      <c r="B7" s="200" t="s">
        <v>8</v>
      </c>
      <c r="C7" s="219" t="s">
        <v>388</v>
      </c>
      <c r="D7" s="216" t="s">
        <v>522</v>
      </c>
      <c r="E7" s="205" t="s">
        <v>389</v>
      </c>
      <c r="F7" s="205" t="s">
        <v>390</v>
      </c>
      <c r="G7" s="205"/>
      <c r="H7" s="217"/>
      <c r="I7" s="217"/>
      <c r="J7" s="217"/>
      <c r="K7" s="217"/>
      <c r="L7" s="217"/>
      <c r="M7" s="217"/>
      <c r="N7" s="217"/>
      <c r="O7" s="197"/>
      <c r="P7" s="197"/>
    </row>
    <row r="8" spans="1:16" ht="16.5" thickBot="1">
      <c r="A8" s="215"/>
      <c r="B8" s="200" t="s">
        <v>9</v>
      </c>
      <c r="C8" s="220" t="s">
        <v>391</v>
      </c>
      <c r="D8" s="216" t="s">
        <v>392</v>
      </c>
      <c r="E8" s="205" t="s">
        <v>393</v>
      </c>
      <c r="F8" s="205" t="s">
        <v>394</v>
      </c>
      <c r="G8" s="205"/>
      <c r="H8" s="197"/>
      <c r="I8" s="197"/>
      <c r="J8" s="197"/>
      <c r="K8" s="197"/>
      <c r="L8" s="197"/>
      <c r="M8" s="197"/>
      <c r="N8" s="197"/>
      <c r="O8" s="197"/>
      <c r="P8" s="19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221" t="s">
        <v>0</v>
      </c>
      <c r="B10" s="222" t="s">
        <v>23</v>
      </c>
      <c r="C10" s="223" t="s">
        <v>14</v>
      </c>
      <c r="D10" s="224" t="s">
        <v>24</v>
      </c>
      <c r="E10" s="225" t="s">
        <v>16</v>
      </c>
      <c r="F10" s="226" t="s">
        <v>17</v>
      </c>
      <c r="G10" s="227" t="s">
        <v>18</v>
      </c>
      <c r="H10" s="228" t="s">
        <v>19</v>
      </c>
      <c r="I10" s="229" t="s">
        <v>20</v>
      </c>
      <c r="J10" s="230" t="s">
        <v>1</v>
      </c>
      <c r="K10" s="230" t="s">
        <v>2</v>
      </c>
      <c r="L10" s="231" t="s">
        <v>26</v>
      </c>
      <c r="M10" s="232" t="s">
        <v>21</v>
      </c>
      <c r="N10" s="233" t="s">
        <v>3</v>
      </c>
      <c r="O10" s="228" t="s">
        <v>4</v>
      </c>
      <c r="P10" s="1088"/>
    </row>
    <row r="11" spans="1:16" ht="75" customHeight="1">
      <c r="A11" s="234">
        <v>1</v>
      </c>
      <c r="B11" s="235" t="s">
        <v>395</v>
      </c>
      <c r="C11" s="236" t="s">
        <v>377</v>
      </c>
      <c r="D11" s="237">
        <v>5</v>
      </c>
      <c r="E11" s="238">
        <v>44572</v>
      </c>
      <c r="F11" s="238" t="s">
        <v>523</v>
      </c>
      <c r="G11" s="743">
        <v>44572</v>
      </c>
      <c r="H11" s="743">
        <v>44680</v>
      </c>
      <c r="I11" s="240">
        <f t="shared" ref="I11:I23" si="0">M11/K11</f>
        <v>1</v>
      </c>
      <c r="J11" s="241" t="s">
        <v>41</v>
      </c>
      <c r="K11" s="242">
        <v>100</v>
      </c>
      <c r="L11" s="746" t="s">
        <v>524</v>
      </c>
      <c r="M11" s="747">
        <v>100</v>
      </c>
      <c r="N11" s="748"/>
      <c r="O11" s="748"/>
      <c r="P11" s="749"/>
    </row>
    <row r="12" spans="1:16" ht="75" customHeight="1">
      <c r="A12" s="244">
        <v>2</v>
      </c>
      <c r="B12" s="235" t="s">
        <v>396</v>
      </c>
      <c r="C12" s="236" t="s">
        <v>397</v>
      </c>
      <c r="D12" s="237">
        <v>20</v>
      </c>
      <c r="E12" s="238" t="s">
        <v>525</v>
      </c>
      <c r="F12" s="238" t="s">
        <v>68</v>
      </c>
      <c r="G12" s="743">
        <v>44681</v>
      </c>
      <c r="H12" s="743"/>
      <c r="I12" s="247">
        <f t="shared" si="0"/>
        <v>0.7</v>
      </c>
      <c r="J12" s="241" t="s">
        <v>41</v>
      </c>
      <c r="K12" s="242">
        <v>100</v>
      </c>
      <c r="L12" s="745"/>
      <c r="M12" s="750">
        <v>70</v>
      </c>
      <c r="N12" s="748"/>
      <c r="O12" s="748"/>
      <c r="P12" s="751"/>
    </row>
    <row r="13" spans="1:16" ht="75" customHeight="1">
      <c r="A13" s="244">
        <v>3</v>
      </c>
      <c r="B13" s="235" t="s">
        <v>398</v>
      </c>
      <c r="C13" s="236" t="s">
        <v>399</v>
      </c>
      <c r="D13" s="237">
        <v>5</v>
      </c>
      <c r="E13" s="238" t="s">
        <v>525</v>
      </c>
      <c r="F13" s="238">
        <v>44926</v>
      </c>
      <c r="G13" s="743"/>
      <c r="H13" s="743"/>
      <c r="I13" s="247">
        <f t="shared" si="0"/>
        <v>0</v>
      </c>
      <c r="J13" s="241" t="s">
        <v>41</v>
      </c>
      <c r="K13" s="242">
        <v>100</v>
      </c>
      <c r="L13" s="745"/>
      <c r="M13" s="750"/>
      <c r="N13" s="748"/>
      <c r="O13" s="748"/>
      <c r="P13" s="751"/>
    </row>
    <row r="14" spans="1:16" ht="75" customHeight="1">
      <c r="A14" s="244">
        <v>4</v>
      </c>
      <c r="B14" s="235" t="s">
        <v>400</v>
      </c>
      <c r="C14" s="236" t="s">
        <v>401</v>
      </c>
      <c r="D14" s="237">
        <v>5</v>
      </c>
      <c r="E14" s="238">
        <v>44463</v>
      </c>
      <c r="F14" s="238">
        <v>44515</v>
      </c>
      <c r="G14" s="743" t="s">
        <v>526</v>
      </c>
      <c r="H14" s="743" t="s">
        <v>527</v>
      </c>
      <c r="I14" s="309">
        <f t="shared" si="0"/>
        <v>1</v>
      </c>
      <c r="J14" s="241" t="s">
        <v>41</v>
      </c>
      <c r="K14" s="242">
        <v>100</v>
      </c>
      <c r="L14" s="745" t="s">
        <v>527</v>
      </c>
      <c r="M14" s="750">
        <v>100</v>
      </c>
      <c r="N14" s="748"/>
      <c r="O14" s="748"/>
      <c r="P14" s="751"/>
    </row>
    <row r="15" spans="1:16" ht="75" customHeight="1">
      <c r="A15" s="244">
        <v>5</v>
      </c>
      <c r="B15" s="235" t="s">
        <v>402</v>
      </c>
      <c r="C15" s="236" t="s">
        <v>403</v>
      </c>
      <c r="D15" s="237">
        <v>5</v>
      </c>
      <c r="E15" s="238">
        <v>44473</v>
      </c>
      <c r="F15" s="238">
        <v>44623</v>
      </c>
      <c r="G15" s="743">
        <v>44473</v>
      </c>
      <c r="H15" s="743" t="s">
        <v>528</v>
      </c>
      <c r="I15" s="309">
        <f t="shared" si="0"/>
        <v>1</v>
      </c>
      <c r="J15" s="241" t="s">
        <v>41</v>
      </c>
      <c r="K15" s="242">
        <v>100</v>
      </c>
      <c r="L15" s="745" t="s">
        <v>528</v>
      </c>
      <c r="M15" s="750">
        <v>100</v>
      </c>
      <c r="N15" s="748"/>
      <c r="O15" s="748"/>
      <c r="P15" s="756" t="s">
        <v>729</v>
      </c>
    </row>
    <row r="16" spans="1:16" ht="75" customHeight="1">
      <c r="A16" s="244">
        <v>6</v>
      </c>
      <c r="B16" s="245" t="s">
        <v>404</v>
      </c>
      <c r="C16" s="236" t="s">
        <v>405</v>
      </c>
      <c r="D16" s="237">
        <v>10</v>
      </c>
      <c r="E16" s="238">
        <v>44583</v>
      </c>
      <c r="F16" s="238" t="s">
        <v>64</v>
      </c>
      <c r="G16" s="743" t="s">
        <v>529</v>
      </c>
      <c r="H16" s="744"/>
      <c r="I16" s="309">
        <f t="shared" si="0"/>
        <v>0.89500000000000002</v>
      </c>
      <c r="J16" s="241" t="s">
        <v>41</v>
      </c>
      <c r="K16" s="242">
        <v>100</v>
      </c>
      <c r="L16" s="752">
        <v>44773</v>
      </c>
      <c r="M16" s="750">
        <v>89.5</v>
      </c>
      <c r="N16" s="748"/>
      <c r="O16" s="748"/>
      <c r="P16" s="757" t="s">
        <v>730</v>
      </c>
    </row>
    <row r="17" spans="1:16" ht="75" customHeight="1">
      <c r="A17" s="244">
        <v>7</v>
      </c>
      <c r="B17" s="250" t="s">
        <v>406</v>
      </c>
      <c r="C17" s="236" t="s">
        <v>407</v>
      </c>
      <c r="D17" s="237">
        <v>10</v>
      </c>
      <c r="E17" s="238">
        <v>44732</v>
      </c>
      <c r="F17" s="238" t="s">
        <v>64</v>
      </c>
      <c r="G17" s="743"/>
      <c r="H17" s="744"/>
      <c r="I17" s="309">
        <f t="shared" si="0"/>
        <v>0</v>
      </c>
      <c r="J17" s="241" t="s">
        <v>41</v>
      </c>
      <c r="K17" s="242">
        <v>100</v>
      </c>
      <c r="L17" s="745"/>
      <c r="M17" s="750"/>
      <c r="N17" s="755"/>
      <c r="O17" s="753"/>
      <c r="P17" s="754"/>
    </row>
    <row r="18" spans="1:16" ht="75" customHeight="1">
      <c r="A18" s="244">
        <v>8</v>
      </c>
      <c r="B18" s="250" t="s">
        <v>408</v>
      </c>
      <c r="C18" s="246" t="s">
        <v>409</v>
      </c>
      <c r="D18" s="237">
        <v>5</v>
      </c>
      <c r="E18" s="238">
        <v>44733</v>
      </c>
      <c r="F18" s="238">
        <v>44834</v>
      </c>
      <c r="G18" s="743"/>
      <c r="H18" s="744"/>
      <c r="I18" s="309">
        <f t="shared" si="0"/>
        <v>0</v>
      </c>
      <c r="J18" s="241" t="s">
        <v>41</v>
      </c>
      <c r="K18" s="242">
        <v>100</v>
      </c>
      <c r="L18" s="745"/>
      <c r="M18" s="750"/>
      <c r="N18" s="753"/>
      <c r="O18" s="753"/>
      <c r="P18" s="754"/>
    </row>
    <row r="19" spans="1:16" ht="75" customHeight="1">
      <c r="A19" s="244">
        <v>9</v>
      </c>
      <c r="B19" s="250" t="s">
        <v>410</v>
      </c>
      <c r="C19" s="250" t="s">
        <v>411</v>
      </c>
      <c r="D19" s="237">
        <v>5</v>
      </c>
      <c r="E19" s="238" t="s">
        <v>530</v>
      </c>
      <c r="F19" s="238" t="s">
        <v>531</v>
      </c>
      <c r="G19" s="743" t="s">
        <v>532</v>
      </c>
      <c r="H19" s="744">
        <v>44707</v>
      </c>
      <c r="I19" s="309">
        <f t="shared" si="0"/>
        <v>1</v>
      </c>
      <c r="J19" s="241" t="s">
        <v>41</v>
      </c>
      <c r="K19" s="242">
        <v>100</v>
      </c>
      <c r="L19" s="752">
        <v>44707</v>
      </c>
      <c r="M19" s="750">
        <v>100</v>
      </c>
      <c r="N19" s="757" t="s">
        <v>593</v>
      </c>
      <c r="O19" s="757"/>
      <c r="P19" s="757" t="s">
        <v>615</v>
      </c>
    </row>
    <row r="20" spans="1:16" ht="75" customHeight="1">
      <c r="A20" s="244">
        <v>10</v>
      </c>
      <c r="B20" s="250" t="s">
        <v>412</v>
      </c>
      <c r="C20" s="250" t="s">
        <v>413</v>
      </c>
      <c r="D20" s="237">
        <v>5</v>
      </c>
      <c r="E20" s="238">
        <v>44652</v>
      </c>
      <c r="F20" s="238">
        <v>44742</v>
      </c>
      <c r="G20" s="743">
        <v>44708</v>
      </c>
      <c r="H20" s="744"/>
      <c r="I20" s="309">
        <f t="shared" si="0"/>
        <v>0.84</v>
      </c>
      <c r="J20" s="241" t="s">
        <v>41</v>
      </c>
      <c r="K20" s="242">
        <v>100</v>
      </c>
      <c r="L20" s="745">
        <v>44773</v>
      </c>
      <c r="M20" s="750">
        <v>84</v>
      </c>
      <c r="N20" s="755" t="s">
        <v>731</v>
      </c>
      <c r="O20" s="753"/>
      <c r="P20" s="757" t="s">
        <v>709</v>
      </c>
    </row>
    <row r="21" spans="1:16" ht="75" customHeight="1">
      <c r="A21" s="244">
        <v>11</v>
      </c>
      <c r="B21" s="250" t="s">
        <v>414</v>
      </c>
      <c r="C21" s="250" t="s">
        <v>415</v>
      </c>
      <c r="D21" s="237">
        <v>10</v>
      </c>
      <c r="E21" s="238">
        <v>44743</v>
      </c>
      <c r="F21" s="238">
        <v>44834</v>
      </c>
      <c r="G21" s="743">
        <v>44708</v>
      </c>
      <c r="H21" s="744"/>
      <c r="I21" s="309">
        <f t="shared" si="0"/>
        <v>0.4</v>
      </c>
      <c r="J21" s="241" t="s">
        <v>41</v>
      </c>
      <c r="K21" s="242">
        <v>100</v>
      </c>
      <c r="L21" s="745"/>
      <c r="M21" s="750">
        <v>40</v>
      </c>
      <c r="N21" s="755" t="s">
        <v>732</v>
      </c>
      <c r="O21" s="753"/>
      <c r="P21" s="754"/>
    </row>
    <row r="22" spans="1:16" ht="75" customHeight="1">
      <c r="A22" s="244">
        <v>12</v>
      </c>
      <c r="B22" s="250" t="s">
        <v>416</v>
      </c>
      <c r="C22" s="250" t="s">
        <v>417</v>
      </c>
      <c r="D22" s="237">
        <v>10</v>
      </c>
      <c r="E22" s="238">
        <v>44835</v>
      </c>
      <c r="F22" s="238">
        <v>44926</v>
      </c>
      <c r="G22" s="743"/>
      <c r="H22" s="744"/>
      <c r="I22" s="309">
        <f t="shared" si="0"/>
        <v>0</v>
      </c>
      <c r="J22" s="241" t="s">
        <v>41</v>
      </c>
      <c r="K22" s="242">
        <v>100</v>
      </c>
      <c r="L22" s="745"/>
      <c r="M22" s="750"/>
      <c r="N22" s="753"/>
      <c r="O22" s="753"/>
      <c r="P22" s="754"/>
    </row>
    <row r="23" spans="1:16" ht="100.5" customHeight="1">
      <c r="A23" s="244">
        <v>13</v>
      </c>
      <c r="B23" s="250" t="s">
        <v>418</v>
      </c>
      <c r="C23" s="250" t="s">
        <v>419</v>
      </c>
      <c r="D23" s="237">
        <v>5</v>
      </c>
      <c r="E23" s="238">
        <v>44927</v>
      </c>
      <c r="F23" s="238">
        <v>44957</v>
      </c>
      <c r="G23" s="743"/>
      <c r="H23" s="744"/>
      <c r="I23" s="309">
        <f t="shared" si="0"/>
        <v>0</v>
      </c>
      <c r="J23" s="241" t="s">
        <v>41</v>
      </c>
      <c r="K23" s="242">
        <v>100</v>
      </c>
      <c r="L23" s="745"/>
      <c r="M23" s="750"/>
      <c r="N23" s="753"/>
      <c r="O23" s="753"/>
      <c r="P23" s="754"/>
    </row>
    <row r="24" spans="1:16">
      <c r="B24" s="235"/>
      <c r="C24" s="236"/>
      <c r="D24" s="237"/>
      <c r="E24" s="238"/>
      <c r="F24" s="238"/>
      <c r="G24" s="239"/>
      <c r="H24" s="239"/>
      <c r="I24" s="240"/>
      <c r="J24" s="241"/>
      <c r="K24" s="242"/>
    </row>
    <row r="26" spans="1:16">
      <c r="D26" s="256">
        <f>+D11+D12+D13+D14+D15+D16+D17+D18+D19+D20+D21+D22+D23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55886-6A3D-4CB0-885F-9DAD2F5D38DA}">
  <sheetPr>
    <tabColor theme="8" tint="-0.249977111117893"/>
    <pageSetUpPr fitToPage="1"/>
  </sheetPr>
  <dimension ref="A1:Q15"/>
  <sheetViews>
    <sheetView zoomScale="50" zoomScaleNormal="50" zoomScalePageLayoutView="40" workbookViewId="0">
      <selection activeCell="C2" sqref="C2"/>
    </sheetView>
  </sheetViews>
  <sheetFormatPr defaultRowHeight="15"/>
  <cols>
    <col min="1" max="1" width="5" style="887" customWidth="1"/>
    <col min="2" max="2" width="20.5703125" style="887" customWidth="1"/>
    <col min="3" max="3" width="25.42578125" style="887" customWidth="1"/>
    <col min="4" max="4" width="17.5703125" style="887" customWidth="1"/>
    <col min="5" max="5" width="17.7109375" style="887" customWidth="1"/>
    <col min="6" max="7" width="16.28515625" style="887" customWidth="1"/>
    <col min="8" max="8" width="14.7109375" style="887" customWidth="1"/>
    <col min="9" max="9" width="15.5703125" style="887" customWidth="1"/>
    <col min="10" max="11" width="14.140625" style="887" customWidth="1"/>
    <col min="12" max="12" width="16.28515625" style="887" customWidth="1"/>
    <col min="13" max="13" width="16.5703125" style="887" customWidth="1"/>
    <col min="14" max="14" width="11.7109375" style="887" customWidth="1"/>
    <col min="15" max="15" width="12.5703125" style="887" customWidth="1"/>
    <col min="16" max="16" width="249" style="887" customWidth="1"/>
    <col min="17" max="16384" width="9.140625" style="887"/>
  </cols>
  <sheetData>
    <row r="1" spans="1:17" ht="19.5">
      <c r="A1" s="888"/>
      <c r="B1" s="889" t="s">
        <v>27</v>
      </c>
      <c r="C1" s="890"/>
      <c r="D1" s="891"/>
      <c r="E1" s="892" t="s">
        <v>28</v>
      </c>
      <c r="F1" s="890"/>
      <c r="G1" s="890"/>
      <c r="H1" s="893"/>
      <c r="I1" s="893"/>
      <c r="J1" s="893"/>
      <c r="K1" s="893"/>
      <c r="L1" s="893"/>
      <c r="M1" s="893"/>
      <c r="N1" s="893"/>
      <c r="O1" s="894"/>
      <c r="P1" s="894"/>
    </row>
    <row r="2" spans="1:17" ht="15.75">
      <c r="A2" s="896"/>
      <c r="B2" s="897" t="s">
        <v>5</v>
      </c>
      <c r="C2" s="978">
        <v>44865</v>
      </c>
      <c r="D2" s="898"/>
      <c r="E2" s="899"/>
      <c r="F2" s="890"/>
      <c r="G2" s="890"/>
      <c r="H2" s="893"/>
      <c r="I2" s="893"/>
      <c r="J2" s="893"/>
      <c r="K2" s="893"/>
      <c r="L2" s="893"/>
      <c r="M2" s="893"/>
      <c r="N2" s="893"/>
      <c r="O2" s="890"/>
      <c r="P2" s="890"/>
    </row>
    <row r="3" spans="1:17" ht="15.75">
      <c r="A3" s="896"/>
      <c r="B3" s="897" t="s">
        <v>6</v>
      </c>
      <c r="C3" s="901"/>
      <c r="D3" s="902"/>
      <c r="E3" s="903"/>
      <c r="F3" s="904"/>
      <c r="G3" s="903"/>
      <c r="H3" s="905"/>
      <c r="I3" s="906"/>
      <c r="J3" s="905"/>
      <c r="K3" s="905"/>
      <c r="L3" s="905"/>
      <c r="M3" s="893"/>
      <c r="N3" s="893"/>
      <c r="O3" s="890"/>
      <c r="P3" s="890"/>
    </row>
    <row r="4" spans="1:17" ht="15.75">
      <c r="A4" s="896"/>
      <c r="B4" s="897" t="s">
        <v>50</v>
      </c>
      <c r="C4" s="901" t="s">
        <v>38</v>
      </c>
      <c r="D4" s="907"/>
      <c r="E4" s="890"/>
      <c r="F4" s="890"/>
      <c r="G4" s="890"/>
      <c r="H4" s="908"/>
      <c r="I4" s="909"/>
      <c r="J4" s="909"/>
      <c r="K4" s="909"/>
      <c r="L4" s="908"/>
      <c r="M4" s="909"/>
      <c r="N4" s="909"/>
      <c r="O4" s="909"/>
      <c r="P4" s="908"/>
    </row>
    <row r="5" spans="1:17" ht="15.75">
      <c r="A5" s="911"/>
      <c r="B5" s="897" t="s">
        <v>22</v>
      </c>
      <c r="C5" s="901" t="s">
        <v>182</v>
      </c>
      <c r="D5" s="912"/>
      <c r="E5" s="901"/>
      <c r="F5" s="901"/>
      <c r="G5" s="901"/>
      <c r="H5" s="913"/>
      <c r="I5" s="893"/>
      <c r="J5" s="913"/>
      <c r="K5" s="913"/>
      <c r="L5" s="913"/>
      <c r="M5" s="913"/>
      <c r="N5" s="913"/>
      <c r="O5" s="894"/>
      <c r="P5" s="894"/>
    </row>
    <row r="6" spans="1:17" ht="15.75">
      <c r="A6" s="911"/>
      <c r="B6" s="897" t="s">
        <v>51</v>
      </c>
      <c r="C6" s="901" t="s">
        <v>183</v>
      </c>
      <c r="D6" s="912"/>
      <c r="E6" s="901"/>
      <c r="F6" s="914"/>
      <c r="G6" s="901"/>
      <c r="H6" s="913"/>
      <c r="I6" s="893"/>
      <c r="J6" s="913"/>
      <c r="K6" s="913"/>
      <c r="L6" s="913"/>
      <c r="M6" s="913"/>
      <c r="N6" s="913"/>
      <c r="O6" s="894"/>
      <c r="P6" s="894"/>
    </row>
    <row r="7" spans="1:17" ht="15.75">
      <c r="A7" s="911"/>
      <c r="B7" s="897" t="s">
        <v>8</v>
      </c>
      <c r="C7" s="915"/>
      <c r="D7" s="912"/>
      <c r="E7" s="901"/>
      <c r="F7" s="901"/>
      <c r="G7" s="901"/>
      <c r="H7" s="913"/>
      <c r="I7" s="913"/>
      <c r="J7" s="913"/>
      <c r="K7" s="913"/>
      <c r="L7" s="913"/>
      <c r="M7" s="913"/>
      <c r="N7" s="913"/>
      <c r="O7" s="894"/>
      <c r="P7" s="894"/>
    </row>
    <row r="8" spans="1:17" ht="16.5" thickBot="1">
      <c r="A8" s="911"/>
      <c r="B8" s="897" t="s">
        <v>9</v>
      </c>
      <c r="C8" s="916"/>
      <c r="D8" s="912"/>
      <c r="E8" s="901"/>
      <c r="F8" s="901"/>
      <c r="G8" s="901"/>
      <c r="H8" s="894"/>
      <c r="I8" s="894"/>
      <c r="J8" s="894"/>
      <c r="K8" s="894"/>
      <c r="L8" s="894"/>
      <c r="M8" s="894"/>
      <c r="N8" s="894"/>
      <c r="O8" s="894"/>
      <c r="P8" s="894"/>
    </row>
    <row r="9" spans="1:17">
      <c r="A9" s="1082" t="s">
        <v>10</v>
      </c>
      <c r="B9" s="1083"/>
      <c r="C9" s="1083"/>
      <c r="D9" s="1084"/>
      <c r="E9" s="1083" t="s">
        <v>11</v>
      </c>
      <c r="F9" s="1083"/>
      <c r="G9" s="1085" t="s">
        <v>12</v>
      </c>
      <c r="H9" s="1086"/>
      <c r="I9" s="1082" t="s">
        <v>13</v>
      </c>
      <c r="J9" s="1083"/>
      <c r="K9" s="1083"/>
      <c r="L9" s="1083"/>
      <c r="M9" s="1084"/>
      <c r="N9" s="1086" t="s">
        <v>14</v>
      </c>
      <c r="O9" s="1086"/>
      <c r="P9" s="1097" t="s">
        <v>15</v>
      </c>
      <c r="Q9" s="1098"/>
    </row>
    <row r="10" spans="1:17" ht="87" customHeight="1" thickBot="1">
      <c r="A10" s="917" t="s">
        <v>0</v>
      </c>
      <c r="B10" s="918" t="s">
        <v>23</v>
      </c>
      <c r="C10" s="919" t="s">
        <v>14</v>
      </c>
      <c r="D10" s="920" t="s">
        <v>24</v>
      </c>
      <c r="E10" s="921" t="s">
        <v>16</v>
      </c>
      <c r="F10" s="922" t="s">
        <v>17</v>
      </c>
      <c r="G10" s="923" t="s">
        <v>18</v>
      </c>
      <c r="H10" s="924" t="s">
        <v>19</v>
      </c>
      <c r="I10" s="925" t="s">
        <v>20</v>
      </c>
      <c r="J10" s="926" t="s">
        <v>1</v>
      </c>
      <c r="K10" s="926" t="s">
        <v>2</v>
      </c>
      <c r="L10" s="927" t="s">
        <v>26</v>
      </c>
      <c r="M10" s="928" t="s">
        <v>21</v>
      </c>
      <c r="N10" s="929" t="s">
        <v>3</v>
      </c>
      <c r="O10" s="924" t="s">
        <v>4</v>
      </c>
      <c r="P10" s="1099"/>
      <c r="Q10" s="1100"/>
    </row>
    <row r="11" spans="1:17" ht="409.5" customHeight="1">
      <c r="A11" s="930">
        <v>1</v>
      </c>
      <c r="B11" s="931" t="s">
        <v>719</v>
      </c>
      <c r="C11" s="932" t="s">
        <v>184</v>
      </c>
      <c r="D11" s="933">
        <v>10</v>
      </c>
      <c r="E11" s="957">
        <v>44562</v>
      </c>
      <c r="F11" s="957" t="s">
        <v>89</v>
      </c>
      <c r="G11" s="935" t="s">
        <v>34</v>
      </c>
      <c r="H11" s="935"/>
      <c r="I11" s="936">
        <v>1</v>
      </c>
      <c r="J11" s="958" t="s">
        <v>41</v>
      </c>
      <c r="K11" s="938">
        <v>100</v>
      </c>
      <c r="L11" s="935">
        <v>44834</v>
      </c>
      <c r="M11" s="1006">
        <v>100</v>
      </c>
      <c r="N11" s="981"/>
      <c r="O11" s="981"/>
      <c r="P11" s="1089" t="s">
        <v>766</v>
      </c>
      <c r="Q11" s="1090"/>
    </row>
    <row r="12" spans="1:17" ht="163.5" customHeight="1">
      <c r="A12" s="942">
        <v>2</v>
      </c>
      <c r="B12" s="931" t="s">
        <v>562</v>
      </c>
      <c r="C12" s="931" t="s">
        <v>185</v>
      </c>
      <c r="D12" s="933">
        <v>10</v>
      </c>
      <c r="E12" s="957">
        <v>44562</v>
      </c>
      <c r="F12" s="957">
        <v>44742</v>
      </c>
      <c r="G12" s="935" t="s">
        <v>34</v>
      </c>
      <c r="H12" s="935"/>
      <c r="I12" s="945">
        <v>0.75</v>
      </c>
      <c r="J12" s="958" t="s">
        <v>41</v>
      </c>
      <c r="K12" s="938">
        <v>100</v>
      </c>
      <c r="L12" s="935">
        <v>44834</v>
      </c>
      <c r="M12" s="1007">
        <v>100</v>
      </c>
      <c r="N12" s="981"/>
      <c r="O12" s="981"/>
      <c r="P12" s="1091" t="s">
        <v>767</v>
      </c>
      <c r="Q12" s="1092"/>
    </row>
    <row r="13" spans="1:17" ht="344.25" customHeight="1">
      <c r="A13" s="942">
        <v>3</v>
      </c>
      <c r="B13" s="931" t="s">
        <v>186</v>
      </c>
      <c r="C13" s="932"/>
      <c r="D13" s="933">
        <v>20</v>
      </c>
      <c r="E13" s="957">
        <v>44652</v>
      </c>
      <c r="F13" s="957">
        <v>44742</v>
      </c>
      <c r="G13" s="935"/>
      <c r="H13" s="935"/>
      <c r="I13" s="945">
        <v>0.5</v>
      </c>
      <c r="J13" s="958" t="s">
        <v>41</v>
      </c>
      <c r="K13" s="938">
        <v>100</v>
      </c>
      <c r="L13" s="935">
        <v>44865</v>
      </c>
      <c r="M13" s="1007">
        <v>80</v>
      </c>
      <c r="N13" s="981"/>
      <c r="O13" s="981"/>
      <c r="P13" s="1093"/>
      <c r="Q13" s="1094"/>
    </row>
    <row r="14" spans="1:17" ht="97.5" customHeight="1">
      <c r="A14" s="942">
        <v>4</v>
      </c>
      <c r="B14" s="949" t="s">
        <v>187</v>
      </c>
      <c r="C14" s="932"/>
      <c r="D14" s="933">
        <v>40</v>
      </c>
      <c r="E14" s="957">
        <v>44805</v>
      </c>
      <c r="F14" s="957">
        <v>44834</v>
      </c>
      <c r="G14" s="935"/>
      <c r="H14" s="948"/>
      <c r="I14" s="945">
        <f>M14/K14</f>
        <v>1</v>
      </c>
      <c r="J14" s="958" t="s">
        <v>54</v>
      </c>
      <c r="K14" s="938">
        <v>1</v>
      </c>
      <c r="L14" s="935">
        <v>44834</v>
      </c>
      <c r="M14" s="950">
        <v>1</v>
      </c>
      <c r="N14" s="941"/>
      <c r="O14" s="941"/>
      <c r="P14" s="1095" t="s">
        <v>768</v>
      </c>
      <c r="Q14" s="1096"/>
    </row>
    <row r="15" spans="1:17" ht="22.5" customHeight="1"/>
  </sheetData>
  <mergeCells count="9">
    <mergeCell ref="P11:Q11"/>
    <mergeCell ref="P12:Q13"/>
    <mergeCell ref="P14:Q14"/>
    <mergeCell ref="A9:D9"/>
    <mergeCell ref="E9:F9"/>
    <mergeCell ref="G9:H9"/>
    <mergeCell ref="I9:M9"/>
    <mergeCell ref="N9:O9"/>
    <mergeCell ref="P9:Q10"/>
  </mergeCells>
  <pageMargins left="0.25" right="0.25" top="0.75" bottom="0.75" header="0.3" footer="0.3"/>
  <pageSetup paperSize="9" scale="34" orientation="landscape"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A5EFE-652A-4FF2-8A9A-7BE5D3EE7B9F}">
  <sheetPr>
    <tabColor theme="8" tint="-0.249977111117893"/>
    <pageSetUpPr fitToPage="1"/>
  </sheetPr>
  <dimension ref="A1:P15"/>
  <sheetViews>
    <sheetView zoomScale="60" zoomScaleNormal="60" workbookViewId="0">
      <selection activeCell="C2" sqref="C2"/>
    </sheetView>
  </sheetViews>
  <sheetFormatPr defaultRowHeight="15"/>
  <cols>
    <col min="1" max="1" width="5" style="530" customWidth="1"/>
    <col min="2" max="2" width="25.5703125" style="530" customWidth="1"/>
    <col min="3" max="3" width="40.42578125" style="530" customWidth="1"/>
    <col min="4" max="4" width="21.85546875" style="530" customWidth="1"/>
    <col min="5" max="5" width="21" style="530" customWidth="1"/>
    <col min="6" max="8" width="16.28515625" style="530" customWidth="1"/>
    <col min="9" max="9" width="15.5703125" style="530" customWidth="1"/>
    <col min="10" max="11" width="14.140625" style="530" customWidth="1"/>
    <col min="12" max="12" width="16.28515625" style="530" customWidth="1"/>
    <col min="13" max="13" width="16.5703125" style="530" customWidth="1"/>
    <col min="14" max="14" width="23.42578125" style="530" customWidth="1"/>
    <col min="15" max="15" width="24.28515625" style="530" customWidth="1"/>
    <col min="16" max="16" width="27.42578125" style="530" customWidth="1"/>
    <col min="17" max="16384" width="9.140625" style="530"/>
  </cols>
  <sheetData>
    <row r="1" spans="1:16" ht="19.5">
      <c r="A1" s="531"/>
      <c r="B1" s="532" t="s">
        <v>27</v>
      </c>
      <c r="C1" s="533"/>
      <c r="D1" s="534"/>
      <c r="E1" s="535" t="s">
        <v>28</v>
      </c>
      <c r="F1" s="533"/>
      <c r="G1" s="533"/>
      <c r="H1" s="536"/>
      <c r="I1" s="536"/>
      <c r="J1" s="536"/>
      <c r="K1" s="536"/>
      <c r="L1" s="536"/>
      <c r="M1" s="536"/>
      <c r="N1" s="536"/>
      <c r="O1" s="537"/>
      <c r="P1" s="537"/>
    </row>
    <row r="2" spans="1:16" ht="15.75">
      <c r="A2" s="539"/>
      <c r="B2" s="540" t="s">
        <v>5</v>
      </c>
      <c r="C2" s="978">
        <v>44875</v>
      </c>
      <c r="D2" s="541"/>
      <c r="E2" s="542"/>
      <c r="F2" s="533"/>
      <c r="G2" s="533"/>
      <c r="H2" s="536"/>
      <c r="I2" s="536"/>
      <c r="J2" s="536"/>
      <c r="K2" s="536"/>
      <c r="L2" s="536"/>
      <c r="M2" s="536"/>
      <c r="N2" s="536"/>
      <c r="O2" s="533"/>
      <c r="P2" s="533"/>
    </row>
    <row r="3" spans="1:16" ht="15.75">
      <c r="A3" s="539"/>
      <c r="B3" s="540" t="s">
        <v>6</v>
      </c>
      <c r="C3" s="544"/>
      <c r="D3" s="545"/>
      <c r="E3" s="546"/>
      <c r="F3" s="547"/>
      <c r="G3" s="546"/>
      <c r="H3" s="548"/>
      <c r="I3" s="549"/>
      <c r="J3" s="548"/>
      <c r="K3" s="548"/>
      <c r="L3" s="548"/>
      <c r="M3" s="536"/>
      <c r="N3" s="536"/>
      <c r="O3" s="533"/>
      <c r="P3" s="533"/>
    </row>
    <row r="4" spans="1:16" ht="15.75">
      <c r="A4" s="539"/>
      <c r="B4" s="540" t="s">
        <v>50</v>
      </c>
      <c r="C4" s="544" t="s">
        <v>38</v>
      </c>
      <c r="D4" s="550"/>
      <c r="E4" s="533"/>
      <c r="F4" s="533"/>
      <c r="G4" s="533"/>
      <c r="H4" s="551"/>
      <c r="I4" s="552"/>
      <c r="J4" s="552"/>
      <c r="K4" s="552"/>
      <c r="L4" s="551"/>
      <c r="M4" s="552"/>
      <c r="N4" s="552"/>
      <c r="O4" s="552"/>
      <c r="P4" s="551"/>
    </row>
    <row r="5" spans="1:16" ht="15.75">
      <c r="A5" s="554"/>
      <c r="B5" s="540" t="s">
        <v>22</v>
      </c>
      <c r="C5" s="544" t="s">
        <v>188</v>
      </c>
      <c r="D5" s="555"/>
      <c r="E5" s="544"/>
      <c r="F5" s="544"/>
      <c r="G5" s="544"/>
      <c r="H5" s="556"/>
      <c r="I5" s="536"/>
      <c r="J5" s="556"/>
      <c r="K5" s="556"/>
      <c r="L5" s="556"/>
      <c r="M5" s="556"/>
      <c r="N5" s="556"/>
      <c r="O5" s="537"/>
      <c r="P5" s="537"/>
    </row>
    <row r="6" spans="1:16" ht="15.75">
      <c r="A6" s="554"/>
      <c r="B6" s="540" t="s">
        <v>51</v>
      </c>
      <c r="C6" s="544" t="s">
        <v>189</v>
      </c>
      <c r="D6" s="555"/>
      <c r="E6" s="544"/>
      <c r="F6" s="557"/>
      <c r="G6" s="544"/>
      <c r="H6" s="556"/>
      <c r="I6" s="536"/>
      <c r="J6" s="556"/>
      <c r="K6" s="556"/>
      <c r="L6" s="556"/>
      <c r="M6" s="556"/>
      <c r="N6" s="556"/>
      <c r="O6" s="537"/>
      <c r="P6" s="537"/>
    </row>
    <row r="7" spans="1:16" ht="15.75">
      <c r="A7" s="554"/>
      <c r="B7" s="540" t="s">
        <v>8</v>
      </c>
      <c r="C7" s="558"/>
      <c r="D7" s="555"/>
      <c r="E7" s="544"/>
      <c r="F7" s="544"/>
      <c r="G7" s="544"/>
      <c r="H7" s="556"/>
      <c r="I7" s="556"/>
      <c r="J7" s="556"/>
      <c r="K7" s="556"/>
      <c r="L7" s="556"/>
      <c r="M7" s="556"/>
      <c r="N7" s="556"/>
      <c r="O7" s="537"/>
      <c r="P7" s="537"/>
    </row>
    <row r="8" spans="1:16" ht="16.5" thickBot="1">
      <c r="A8" s="554"/>
      <c r="B8" s="540" t="s">
        <v>9</v>
      </c>
      <c r="C8" s="559"/>
      <c r="D8" s="555"/>
      <c r="E8" s="544"/>
      <c r="F8" s="544"/>
      <c r="G8" s="544"/>
      <c r="H8" s="537"/>
      <c r="I8" s="537"/>
      <c r="J8" s="537"/>
      <c r="K8" s="537"/>
      <c r="L8" s="537"/>
      <c r="M8" s="537"/>
      <c r="N8" s="537"/>
      <c r="O8" s="537"/>
      <c r="P8" s="537"/>
    </row>
    <row r="9" spans="1:16">
      <c r="A9" s="1082" t="s">
        <v>10</v>
      </c>
      <c r="B9" s="1083"/>
      <c r="C9" s="1083"/>
      <c r="D9" s="1084"/>
      <c r="E9" s="1083" t="s">
        <v>11</v>
      </c>
      <c r="F9" s="1083"/>
      <c r="G9" s="1085" t="s">
        <v>12</v>
      </c>
      <c r="H9" s="1086"/>
      <c r="I9" s="1082" t="s">
        <v>13</v>
      </c>
      <c r="J9" s="1083"/>
      <c r="K9" s="1083"/>
      <c r="L9" s="1083"/>
      <c r="M9" s="1084"/>
      <c r="N9" s="1086" t="s">
        <v>14</v>
      </c>
      <c r="O9" s="1086"/>
      <c r="P9" s="1087" t="s">
        <v>15</v>
      </c>
    </row>
    <row r="10" spans="1:16" ht="60.75" thickBot="1">
      <c r="A10" s="560" t="s">
        <v>0</v>
      </c>
      <c r="B10" s="561" t="s">
        <v>23</v>
      </c>
      <c r="C10" s="562" t="s">
        <v>14</v>
      </c>
      <c r="D10" s="563" t="s">
        <v>24</v>
      </c>
      <c r="E10" s="564" t="s">
        <v>16</v>
      </c>
      <c r="F10" s="565" t="s">
        <v>17</v>
      </c>
      <c r="G10" s="566" t="s">
        <v>18</v>
      </c>
      <c r="H10" s="567" t="s">
        <v>19</v>
      </c>
      <c r="I10" s="568" t="s">
        <v>20</v>
      </c>
      <c r="J10" s="569" t="s">
        <v>1</v>
      </c>
      <c r="K10" s="569" t="s">
        <v>2</v>
      </c>
      <c r="L10" s="570" t="s">
        <v>26</v>
      </c>
      <c r="M10" s="571" t="s">
        <v>21</v>
      </c>
      <c r="N10" s="572" t="s">
        <v>3</v>
      </c>
      <c r="O10" s="567" t="s">
        <v>4</v>
      </c>
      <c r="P10" s="1088"/>
    </row>
    <row r="11" spans="1:16" ht="140.25" customHeight="1">
      <c r="A11" s="573">
        <v>1</v>
      </c>
      <c r="B11" s="598" t="s">
        <v>720</v>
      </c>
      <c r="C11" s="599" t="s">
        <v>190</v>
      </c>
      <c r="D11" s="576">
        <v>20</v>
      </c>
      <c r="E11" s="596">
        <v>44562</v>
      </c>
      <c r="F11" s="596">
        <v>44773</v>
      </c>
      <c r="G11" s="602">
        <v>44607</v>
      </c>
      <c r="H11" s="578"/>
      <c r="I11" s="579">
        <v>0</v>
      </c>
      <c r="J11" s="597" t="s">
        <v>54</v>
      </c>
      <c r="K11" s="600">
        <v>3</v>
      </c>
      <c r="L11" s="582"/>
      <c r="M11" s="583"/>
      <c r="N11" s="584"/>
      <c r="O11" s="584"/>
      <c r="P11" s="979" t="s">
        <v>721</v>
      </c>
    </row>
    <row r="12" spans="1:16" ht="69" customHeight="1">
      <c r="A12" s="585">
        <v>2</v>
      </c>
      <c r="B12" s="598" t="s">
        <v>191</v>
      </c>
      <c r="C12" s="599" t="s">
        <v>192</v>
      </c>
      <c r="D12" s="576">
        <v>20</v>
      </c>
      <c r="E12" s="596">
        <v>44562</v>
      </c>
      <c r="F12" s="596">
        <v>44773</v>
      </c>
      <c r="G12" s="578"/>
      <c r="H12" s="578"/>
      <c r="I12" s="587">
        <f>M12/K12</f>
        <v>0</v>
      </c>
      <c r="J12" s="597" t="s">
        <v>41</v>
      </c>
      <c r="K12" s="600">
        <v>100</v>
      </c>
      <c r="L12" s="578"/>
      <c r="M12" s="588"/>
      <c r="N12" s="584"/>
      <c r="O12" s="584"/>
      <c r="P12" s="589"/>
    </row>
    <row r="13" spans="1:16" ht="87" customHeight="1">
      <c r="A13" s="585">
        <v>3</v>
      </c>
      <c r="B13" s="598" t="s">
        <v>193</v>
      </c>
      <c r="C13" s="599" t="s">
        <v>194</v>
      </c>
      <c r="D13" s="576">
        <v>20</v>
      </c>
      <c r="E13" s="596">
        <v>44774</v>
      </c>
      <c r="F13" s="596">
        <v>44804</v>
      </c>
      <c r="G13" s="578"/>
      <c r="H13" s="578"/>
      <c r="I13" s="587">
        <f>M13/K13</f>
        <v>0</v>
      </c>
      <c r="J13" s="597" t="s">
        <v>54</v>
      </c>
      <c r="K13" s="600">
        <v>1</v>
      </c>
      <c r="L13" s="578"/>
      <c r="M13" s="588"/>
      <c r="N13" s="584"/>
      <c r="O13" s="584"/>
      <c r="P13" s="589"/>
    </row>
    <row r="14" spans="1:16" ht="87" customHeight="1">
      <c r="A14" s="585">
        <v>4</v>
      </c>
      <c r="B14" s="601" t="s">
        <v>722</v>
      </c>
      <c r="C14" s="599" t="s">
        <v>195</v>
      </c>
      <c r="D14" s="576">
        <v>40</v>
      </c>
      <c r="E14" s="596">
        <v>44805</v>
      </c>
      <c r="F14" s="596">
        <v>44834</v>
      </c>
      <c r="G14" s="578"/>
      <c r="H14" s="590"/>
      <c r="I14" s="587">
        <f t="shared" ref="I14" si="0">M14/K14</f>
        <v>0</v>
      </c>
      <c r="J14" s="597" t="s">
        <v>54</v>
      </c>
      <c r="K14" s="634">
        <v>1</v>
      </c>
      <c r="L14" s="578"/>
      <c r="M14" s="588"/>
      <c r="N14" s="635"/>
      <c r="O14" s="635"/>
      <c r="P14" s="589"/>
    </row>
    <row r="15" spans="1:16" ht="40.9" customHeight="1">
      <c r="B15" s="1101" t="s">
        <v>563</v>
      </c>
      <c r="C15" s="1102"/>
    </row>
  </sheetData>
  <mergeCells count="7">
    <mergeCell ref="N9:O9"/>
    <mergeCell ref="P9:P10"/>
    <mergeCell ref="B15:C15"/>
    <mergeCell ref="A9:D9"/>
    <mergeCell ref="E9:F9"/>
    <mergeCell ref="G9:H9"/>
    <mergeCell ref="I9:M9"/>
  </mergeCells>
  <pageMargins left="0.70866141732283461" right="0.70866141732283461" top="0.74803149606299213" bottom="0.74803149606299213" header="0.31496062992125984" footer="0.31496062992125984"/>
  <pageSetup paperSize="9" scale="39" orientation="landscape"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197A0-52F0-4A0C-A73D-78C4F1788B23}">
  <sheetPr codeName="Sheet7">
    <tabColor theme="8" tint="-0.249977111117893"/>
    <pageSetUpPr fitToPage="1"/>
  </sheetPr>
  <dimension ref="A1:P24"/>
  <sheetViews>
    <sheetView zoomScale="60" zoomScaleNormal="60" zoomScalePageLayoutView="80" workbookViewId="0">
      <selection activeCell="C2" sqref="C2"/>
    </sheetView>
  </sheetViews>
  <sheetFormatPr defaultColWidth="9.140625" defaultRowHeight="15"/>
  <cols>
    <col min="1" max="1" width="5" style="70" customWidth="1"/>
    <col min="2" max="2" width="25.5703125" style="71" customWidth="1"/>
    <col min="3" max="3" width="40.42578125" style="71" customWidth="1"/>
    <col min="4" max="4" width="21.85546875" style="72" customWidth="1"/>
    <col min="5" max="5" width="21" style="8" customWidth="1"/>
    <col min="6" max="8" width="16.28515625" style="8" customWidth="1"/>
    <col min="9" max="9" width="15.5703125" style="8" customWidth="1"/>
    <col min="10" max="11" width="14.140625" style="8" customWidth="1"/>
    <col min="12" max="12" width="16.28515625" style="8" customWidth="1"/>
    <col min="13" max="13" width="16.5703125" style="8" customWidth="1"/>
    <col min="14" max="14" width="23.42578125" style="8" customWidth="1"/>
    <col min="15" max="15" width="24.28515625" style="8" customWidth="1"/>
    <col min="16" max="16" width="27.42578125" style="8" customWidth="1"/>
    <col min="17" max="16384" width="9.140625" style="8"/>
  </cols>
  <sheetData>
    <row r="1" spans="1:16" ht="27" customHeight="1">
      <c r="A1" s="1"/>
      <c r="B1" s="2" t="s">
        <v>27</v>
      </c>
      <c r="C1" s="3"/>
      <c r="D1" s="4"/>
      <c r="E1" s="5" t="s">
        <v>28</v>
      </c>
      <c r="F1" s="3"/>
      <c r="G1" s="3"/>
      <c r="H1" s="6"/>
      <c r="I1" s="6"/>
      <c r="J1" s="6"/>
      <c r="K1" s="6"/>
      <c r="L1" s="6"/>
      <c r="M1" s="6"/>
      <c r="N1" s="6"/>
      <c r="O1" s="7"/>
      <c r="P1" s="7"/>
    </row>
    <row r="2" spans="1:16" s="14" customFormat="1" ht="15.75">
      <c r="A2" s="9"/>
      <c r="B2" s="10" t="s">
        <v>5</v>
      </c>
      <c r="C2" s="484" t="s">
        <v>726</v>
      </c>
      <c r="D2" s="12"/>
      <c r="E2" s="13"/>
      <c r="F2" s="3"/>
      <c r="G2" s="3"/>
      <c r="H2" s="6"/>
      <c r="I2" s="6"/>
      <c r="J2" s="6"/>
      <c r="K2" s="6"/>
      <c r="L2" s="6"/>
      <c r="M2" s="6"/>
      <c r="N2" s="6"/>
      <c r="O2" s="3"/>
      <c r="P2" s="3"/>
    </row>
    <row r="3" spans="1:16" s="14" customFormat="1" ht="18.75" customHeight="1">
      <c r="A3" s="9"/>
      <c r="B3" s="10" t="s">
        <v>6</v>
      </c>
      <c r="C3" s="7"/>
      <c r="D3" s="16"/>
      <c r="E3" s="17"/>
      <c r="F3" s="18"/>
      <c r="G3" s="17"/>
      <c r="H3" s="19"/>
      <c r="I3" s="20"/>
      <c r="J3" s="19"/>
      <c r="K3" s="19"/>
      <c r="L3" s="19"/>
      <c r="M3" s="6"/>
      <c r="N3" s="6"/>
      <c r="O3" s="3"/>
      <c r="P3" s="3"/>
    </row>
    <row r="4" spans="1:16" s="24" customFormat="1" ht="18.75">
      <c r="A4" s="9"/>
      <c r="B4" s="10" t="s">
        <v>50</v>
      </c>
      <c r="C4" s="7" t="s">
        <v>196</v>
      </c>
      <c r="D4" s="21"/>
      <c r="E4" s="3"/>
      <c r="F4" s="3"/>
      <c r="G4" s="3"/>
      <c r="H4" s="22"/>
      <c r="I4" s="23"/>
      <c r="J4" s="23"/>
      <c r="K4" s="23"/>
      <c r="L4" s="22"/>
      <c r="M4" s="23"/>
      <c r="N4" s="23"/>
      <c r="O4" s="23"/>
      <c r="P4" s="22"/>
    </row>
    <row r="5" spans="1:16" ht="22.5" customHeight="1">
      <c r="A5" s="25"/>
      <c r="B5" s="10" t="s">
        <v>22</v>
      </c>
      <c r="C5" s="7" t="s">
        <v>197</v>
      </c>
      <c r="D5" s="26"/>
      <c r="E5" s="15"/>
      <c r="F5" s="15"/>
      <c r="G5" s="15"/>
      <c r="H5" s="27"/>
      <c r="I5" s="6"/>
      <c r="J5" s="27"/>
      <c r="K5" s="27"/>
      <c r="L5" s="27"/>
      <c r="M5" s="27"/>
      <c r="N5" s="27"/>
      <c r="O5" s="7"/>
      <c r="P5" s="7"/>
    </row>
    <row r="6" spans="1:16" ht="22.5" customHeight="1">
      <c r="A6" s="25"/>
      <c r="B6" s="10" t="s">
        <v>51</v>
      </c>
      <c r="C6" s="7" t="s">
        <v>198</v>
      </c>
      <c r="D6" s="26"/>
      <c r="E6" s="15"/>
      <c r="F6" s="28"/>
      <c r="G6" s="15"/>
      <c r="H6" s="27"/>
      <c r="I6" s="6"/>
      <c r="J6" s="27"/>
      <c r="K6" s="27"/>
      <c r="L6" s="27"/>
      <c r="M6" s="27"/>
      <c r="N6" s="27"/>
      <c r="O6" s="7"/>
      <c r="P6" s="7"/>
    </row>
    <row r="7" spans="1:16" ht="22.5" customHeight="1">
      <c r="A7" s="25"/>
      <c r="B7" s="10" t="s">
        <v>8</v>
      </c>
      <c r="C7" s="127" t="s">
        <v>199</v>
      </c>
      <c r="D7" s="26"/>
      <c r="E7" s="15"/>
      <c r="F7" s="15"/>
      <c r="G7" s="15"/>
      <c r="H7" s="27"/>
      <c r="I7" s="27"/>
      <c r="J7" s="27"/>
      <c r="K7" s="27"/>
      <c r="L7" s="27"/>
      <c r="M7" s="27"/>
      <c r="N7" s="27"/>
      <c r="O7" s="7"/>
      <c r="P7" s="7"/>
    </row>
    <row r="8" spans="1:16" ht="16.5" thickBot="1">
      <c r="A8" s="25"/>
      <c r="B8" s="10" t="s">
        <v>9</v>
      </c>
      <c r="C8" s="117" t="s">
        <v>200</v>
      </c>
      <c r="D8" s="26"/>
      <c r="E8" s="15"/>
      <c r="F8" s="15"/>
      <c r="G8" s="15"/>
      <c r="H8" s="7"/>
      <c r="I8" s="7"/>
      <c r="J8" s="7"/>
      <c r="K8" s="7"/>
      <c r="L8" s="7"/>
      <c r="M8" s="7"/>
      <c r="N8" s="7"/>
      <c r="O8" s="7"/>
      <c r="P8" s="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31" t="s">
        <v>0</v>
      </c>
      <c r="B10" s="32" t="s">
        <v>23</v>
      </c>
      <c r="C10" s="33" t="s">
        <v>14</v>
      </c>
      <c r="D10" s="34" t="s">
        <v>24</v>
      </c>
      <c r="E10" s="35" t="s">
        <v>16</v>
      </c>
      <c r="F10" s="36" t="s">
        <v>17</v>
      </c>
      <c r="G10" s="37" t="s">
        <v>18</v>
      </c>
      <c r="H10" s="38" t="s">
        <v>19</v>
      </c>
      <c r="I10" s="39" t="s">
        <v>20</v>
      </c>
      <c r="J10" s="40" t="s">
        <v>1</v>
      </c>
      <c r="K10" s="40" t="s">
        <v>2</v>
      </c>
      <c r="L10" s="41" t="s">
        <v>26</v>
      </c>
      <c r="M10" s="42" t="s">
        <v>21</v>
      </c>
      <c r="N10" s="43" t="s">
        <v>3</v>
      </c>
      <c r="O10" s="38" t="s">
        <v>4</v>
      </c>
      <c r="P10" s="1088"/>
    </row>
    <row r="11" spans="1:16" ht="75" customHeight="1">
      <c r="A11" s="44">
        <v>1</v>
      </c>
      <c r="B11" s="45" t="s">
        <v>201</v>
      </c>
      <c r="C11" s="46" t="s">
        <v>202</v>
      </c>
      <c r="D11" s="47">
        <v>20</v>
      </c>
      <c r="E11" s="48">
        <v>44562</v>
      </c>
      <c r="F11" s="48">
        <v>44681</v>
      </c>
      <c r="G11" s="501">
        <v>44562</v>
      </c>
      <c r="H11" s="501"/>
      <c r="I11" s="50">
        <f t="shared" ref="I11:I15" si="0">M11/K11</f>
        <v>0.9</v>
      </c>
      <c r="J11" s="125" t="s">
        <v>41</v>
      </c>
      <c r="K11" s="52">
        <v>100</v>
      </c>
      <c r="L11" s="501"/>
      <c r="M11" s="727">
        <v>90</v>
      </c>
      <c r="N11" s="728"/>
      <c r="O11" s="728"/>
      <c r="P11" s="728" t="s">
        <v>707</v>
      </c>
    </row>
    <row r="12" spans="1:16" ht="75" customHeight="1">
      <c r="A12" s="57">
        <v>2</v>
      </c>
      <c r="B12" s="45" t="s">
        <v>203</v>
      </c>
      <c r="C12" s="46" t="s">
        <v>204</v>
      </c>
      <c r="D12" s="47">
        <v>20</v>
      </c>
      <c r="E12" s="48">
        <v>44562</v>
      </c>
      <c r="F12" s="499">
        <v>44773</v>
      </c>
      <c r="G12" s="501">
        <v>44562</v>
      </c>
      <c r="H12" s="501">
        <v>44773</v>
      </c>
      <c r="I12" s="60">
        <f t="shared" si="0"/>
        <v>1</v>
      </c>
      <c r="J12" s="125" t="s">
        <v>41</v>
      </c>
      <c r="K12" s="52">
        <v>100</v>
      </c>
      <c r="L12" s="501">
        <v>44773</v>
      </c>
      <c r="M12" s="729">
        <v>100</v>
      </c>
      <c r="N12" s="728"/>
      <c r="O12" s="728"/>
      <c r="P12" s="728" t="s">
        <v>708</v>
      </c>
    </row>
    <row r="13" spans="1:16" ht="75" customHeight="1">
      <c r="A13" s="57">
        <v>3</v>
      </c>
      <c r="B13" s="45" t="s">
        <v>205</v>
      </c>
      <c r="C13" s="46" t="s">
        <v>206</v>
      </c>
      <c r="D13" s="47">
        <v>20</v>
      </c>
      <c r="E13" s="48">
        <v>44562</v>
      </c>
      <c r="F13" s="48">
        <v>44681</v>
      </c>
      <c r="G13" s="501">
        <v>44562</v>
      </c>
      <c r="H13" s="501">
        <v>44773</v>
      </c>
      <c r="I13" s="60">
        <f t="shared" si="0"/>
        <v>1</v>
      </c>
      <c r="J13" s="125" t="s">
        <v>41</v>
      </c>
      <c r="K13" s="52">
        <v>100</v>
      </c>
      <c r="L13" s="501">
        <v>44773</v>
      </c>
      <c r="M13" s="729">
        <v>100</v>
      </c>
      <c r="N13" s="728"/>
      <c r="O13" s="728"/>
      <c r="P13" s="730"/>
    </row>
    <row r="14" spans="1:16" ht="75" customHeight="1">
      <c r="A14" s="57">
        <v>4</v>
      </c>
      <c r="B14" s="65" t="s">
        <v>207</v>
      </c>
      <c r="C14" s="46" t="s">
        <v>208</v>
      </c>
      <c r="D14" s="47">
        <v>30</v>
      </c>
      <c r="E14" s="124">
        <v>44652</v>
      </c>
      <c r="F14" s="124">
        <v>44804</v>
      </c>
      <c r="G14" s="501">
        <v>44652</v>
      </c>
      <c r="H14" s="502"/>
      <c r="I14" s="60">
        <f t="shared" si="0"/>
        <v>0.7</v>
      </c>
      <c r="J14" s="125" t="s">
        <v>41</v>
      </c>
      <c r="K14" s="52">
        <v>100</v>
      </c>
      <c r="L14" s="501"/>
      <c r="M14" s="729">
        <v>70</v>
      </c>
      <c r="N14" s="728"/>
      <c r="O14" s="728"/>
      <c r="P14" s="731" t="s">
        <v>728</v>
      </c>
    </row>
    <row r="15" spans="1:16" ht="75" customHeight="1">
      <c r="A15" s="57">
        <v>5</v>
      </c>
      <c r="B15" s="65" t="s">
        <v>187</v>
      </c>
      <c r="C15" s="46" t="s">
        <v>209</v>
      </c>
      <c r="D15" s="47">
        <v>10</v>
      </c>
      <c r="E15" s="124">
        <v>44805</v>
      </c>
      <c r="F15" s="124">
        <v>44834</v>
      </c>
      <c r="G15" s="501"/>
      <c r="H15" s="502"/>
      <c r="I15" s="60">
        <f t="shared" si="0"/>
        <v>0</v>
      </c>
      <c r="J15" s="125" t="s">
        <v>54</v>
      </c>
      <c r="K15" s="52">
        <v>1</v>
      </c>
      <c r="L15" s="502"/>
      <c r="M15" s="503"/>
      <c r="N15" s="500"/>
      <c r="O15" s="500"/>
      <c r="P15" s="504"/>
    </row>
    <row r="16" spans="1:16" ht="75" customHeight="1">
      <c r="A16" s="57"/>
      <c r="B16" s="65"/>
      <c r="C16" s="46"/>
      <c r="D16" s="47"/>
      <c r="E16" s="48"/>
      <c r="F16" s="48"/>
      <c r="G16" s="49"/>
      <c r="H16" s="64"/>
      <c r="I16" s="60"/>
      <c r="J16" s="51"/>
      <c r="K16" s="52"/>
      <c r="L16" s="64"/>
      <c r="M16" s="67"/>
      <c r="N16" s="55"/>
      <c r="O16" s="55"/>
      <c r="P16" s="68"/>
    </row>
    <row r="17" spans="1:16" ht="75" customHeight="1">
      <c r="A17" s="57"/>
      <c r="B17" s="65"/>
      <c r="C17" s="59"/>
      <c r="D17" s="47"/>
      <c r="E17" s="48"/>
      <c r="F17" s="48"/>
      <c r="G17" s="49"/>
      <c r="H17" s="64"/>
      <c r="I17" s="60"/>
      <c r="J17" s="61"/>
      <c r="K17" s="66"/>
      <c r="L17" s="64"/>
      <c r="M17" s="67"/>
      <c r="N17" s="69"/>
      <c r="O17" s="67"/>
      <c r="P17" s="68"/>
    </row>
    <row r="18" spans="1:16" ht="75" customHeight="1">
      <c r="A18" s="57"/>
      <c r="B18" s="65"/>
      <c r="C18" s="59"/>
      <c r="D18" s="47"/>
      <c r="E18" s="48"/>
      <c r="F18" s="48"/>
      <c r="G18" s="49"/>
      <c r="H18" s="64"/>
      <c r="I18" s="60"/>
      <c r="J18" s="61"/>
      <c r="K18" s="66"/>
      <c r="L18" s="64"/>
      <c r="M18" s="67"/>
      <c r="N18" s="67"/>
      <c r="O18" s="67"/>
      <c r="P18" s="68"/>
    </row>
    <row r="19" spans="1:16" ht="75" customHeight="1">
      <c r="A19" s="57"/>
      <c r="B19" s="65"/>
      <c r="C19" s="59"/>
      <c r="D19" s="47"/>
      <c r="E19" s="48"/>
      <c r="F19" s="48"/>
      <c r="G19" s="49"/>
      <c r="H19" s="64"/>
      <c r="I19" s="60"/>
      <c r="J19" s="61"/>
      <c r="K19" s="66"/>
      <c r="L19" s="64"/>
      <c r="M19" s="67"/>
      <c r="N19" s="67"/>
      <c r="O19" s="67"/>
      <c r="P19" s="68"/>
    </row>
    <row r="20" spans="1:16" ht="75" customHeight="1">
      <c r="A20" s="57"/>
      <c r="B20" s="65"/>
      <c r="C20" s="59"/>
      <c r="D20" s="47"/>
      <c r="E20" s="48"/>
      <c r="F20" s="48"/>
      <c r="G20" s="49"/>
      <c r="H20" s="64"/>
      <c r="I20" s="60"/>
      <c r="J20" s="61"/>
      <c r="K20" s="66"/>
      <c r="L20" s="64"/>
      <c r="M20" s="67"/>
      <c r="N20" s="67"/>
      <c r="O20" s="67"/>
      <c r="P20" s="68"/>
    </row>
    <row r="21" spans="1:16" ht="75" customHeight="1">
      <c r="A21" s="57"/>
      <c r="B21" s="65"/>
      <c r="C21" s="59"/>
      <c r="D21" s="47"/>
      <c r="E21" s="48"/>
      <c r="F21" s="48"/>
      <c r="G21" s="49"/>
      <c r="H21" s="64"/>
      <c r="I21" s="60"/>
      <c r="J21" s="61"/>
      <c r="K21" s="66"/>
      <c r="L21" s="64"/>
      <c r="M21" s="67"/>
      <c r="N21" s="67"/>
      <c r="O21" s="67"/>
      <c r="P21" s="68"/>
    </row>
    <row r="22" spans="1:16" ht="75" customHeight="1">
      <c r="A22" s="57"/>
      <c r="B22" s="65"/>
      <c r="C22" s="59"/>
      <c r="D22" s="47"/>
      <c r="E22" s="48"/>
      <c r="F22" s="48"/>
      <c r="G22" s="49"/>
      <c r="H22" s="64"/>
      <c r="I22" s="60"/>
      <c r="J22" s="61"/>
      <c r="K22" s="66"/>
      <c r="L22" s="64"/>
      <c r="M22" s="67"/>
      <c r="N22" s="67"/>
      <c r="O22" s="67"/>
      <c r="P22" s="68"/>
    </row>
    <row r="23" spans="1:16" ht="100.5" customHeight="1">
      <c r="A23" s="57"/>
      <c r="B23" s="65"/>
      <c r="C23" s="59"/>
      <c r="D23" s="47"/>
      <c r="E23" s="48"/>
      <c r="F23" s="48"/>
      <c r="G23" s="49"/>
      <c r="H23" s="64"/>
      <c r="I23" s="60"/>
      <c r="J23" s="61"/>
      <c r="K23" s="66"/>
      <c r="L23" s="64"/>
      <c r="M23" s="67"/>
      <c r="N23" s="67"/>
      <c r="O23" s="67"/>
      <c r="P23" s="68"/>
    </row>
    <row r="24" spans="1:16">
      <c r="D24" s="72">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3413E-1242-4209-A364-877C24F308F0}">
  <sheetPr>
    <tabColor theme="8" tint="-0.249977111117893"/>
  </sheetPr>
  <dimension ref="A1:P24"/>
  <sheetViews>
    <sheetView zoomScale="60" zoomScaleNormal="60" zoomScalePageLayoutView="37" workbookViewId="0">
      <selection activeCell="C2" sqref="C2"/>
    </sheetView>
  </sheetViews>
  <sheetFormatPr defaultColWidth="9.140625" defaultRowHeight="15"/>
  <cols>
    <col min="1" max="1" width="5" style="868" customWidth="1"/>
    <col min="2" max="2" width="25.5703125" style="869" customWidth="1"/>
    <col min="3" max="3" width="40.42578125" style="869" customWidth="1"/>
    <col min="4" max="4" width="21.85546875" style="870" customWidth="1"/>
    <col min="5" max="5" width="21" style="828" customWidth="1"/>
    <col min="6" max="8" width="16.28515625" style="828" customWidth="1"/>
    <col min="9" max="9" width="15.5703125" style="828" customWidth="1"/>
    <col min="10" max="11" width="14.140625" style="828" customWidth="1"/>
    <col min="12" max="12" width="16.28515625" style="828" customWidth="1"/>
    <col min="13" max="13" width="16.5703125" style="828" customWidth="1"/>
    <col min="14" max="14" width="23.42578125" style="828" customWidth="1"/>
    <col min="15" max="15" width="24.28515625" style="828" customWidth="1"/>
    <col min="16" max="16" width="27.42578125" style="828" customWidth="1"/>
    <col min="17" max="16384" width="9.140625" style="828"/>
  </cols>
  <sheetData>
    <row r="1" spans="1:16" ht="19.5">
      <c r="A1" s="811"/>
      <c r="B1" s="814" t="s">
        <v>27</v>
      </c>
      <c r="C1" s="810"/>
      <c r="D1" s="813"/>
      <c r="E1" s="812" t="s">
        <v>28</v>
      </c>
      <c r="F1" s="810"/>
      <c r="G1" s="810"/>
      <c r="H1" s="809"/>
      <c r="I1" s="809"/>
      <c r="J1" s="809"/>
      <c r="K1" s="809"/>
      <c r="L1" s="809"/>
      <c r="M1" s="809"/>
      <c r="N1" s="809"/>
      <c r="O1" s="827"/>
      <c r="P1" s="827"/>
    </row>
    <row r="2" spans="1:16" s="833" customFormat="1" ht="15.75">
      <c r="A2" s="829"/>
      <c r="B2" s="830" t="s">
        <v>5</v>
      </c>
      <c r="C2" s="1039">
        <v>44897</v>
      </c>
      <c r="D2" s="831"/>
      <c r="E2" s="832"/>
      <c r="F2" s="810"/>
      <c r="G2" s="810"/>
      <c r="H2" s="809"/>
      <c r="I2" s="809"/>
      <c r="J2" s="809"/>
      <c r="K2" s="809"/>
      <c r="L2" s="809"/>
      <c r="M2" s="809"/>
      <c r="N2" s="809"/>
      <c r="O2" s="810"/>
      <c r="P2" s="810"/>
    </row>
    <row r="3" spans="1:16" s="833" customFormat="1" ht="15.75">
      <c r="A3" s="829"/>
      <c r="B3" s="830" t="s">
        <v>6</v>
      </c>
      <c r="C3" s="827"/>
      <c r="D3" s="835"/>
      <c r="E3" s="836"/>
      <c r="F3" s="837"/>
      <c r="G3" s="836"/>
      <c r="H3" s="838"/>
      <c r="I3" s="839"/>
      <c r="J3" s="838"/>
      <c r="K3" s="838"/>
      <c r="L3" s="838"/>
      <c r="M3" s="809"/>
      <c r="N3" s="809"/>
      <c r="O3" s="810"/>
      <c r="P3" s="810"/>
    </row>
    <row r="4" spans="1:16" s="843" customFormat="1" ht="18.75">
      <c r="A4" s="829"/>
      <c r="B4" s="830" t="s">
        <v>50</v>
      </c>
      <c r="C4" s="827" t="s">
        <v>111</v>
      </c>
      <c r="D4" s="840"/>
      <c r="E4" s="810"/>
      <c r="F4" s="810"/>
      <c r="G4" s="810"/>
      <c r="H4" s="841"/>
      <c r="I4" s="842"/>
      <c r="J4" s="842"/>
      <c r="K4" s="842"/>
      <c r="L4" s="841"/>
      <c r="M4" s="842"/>
      <c r="N4" s="842"/>
      <c r="O4" s="842"/>
      <c r="P4" s="841"/>
    </row>
    <row r="5" spans="1:16" ht="15.75">
      <c r="A5" s="844"/>
      <c r="B5" s="830" t="s">
        <v>22</v>
      </c>
      <c r="C5" s="827" t="s">
        <v>217</v>
      </c>
      <c r="D5" s="845"/>
      <c r="E5" s="834"/>
      <c r="F5" s="834"/>
      <c r="G5" s="834"/>
      <c r="H5" s="846"/>
      <c r="I5" s="809"/>
      <c r="J5" s="846"/>
      <c r="K5" s="846"/>
      <c r="L5" s="846"/>
      <c r="M5" s="846"/>
      <c r="N5" s="846"/>
      <c r="O5" s="827"/>
      <c r="P5" s="827"/>
    </row>
    <row r="6" spans="1:16" ht="15.75">
      <c r="A6" s="844"/>
      <c r="B6" s="830" t="s">
        <v>51</v>
      </c>
      <c r="C6" s="827"/>
      <c r="D6" s="845"/>
      <c r="E6" s="834"/>
      <c r="F6" s="847"/>
      <c r="G6" s="834"/>
      <c r="H6" s="846"/>
      <c r="I6" s="809"/>
      <c r="J6" s="846"/>
      <c r="K6" s="846"/>
      <c r="L6" s="846"/>
      <c r="M6" s="846"/>
      <c r="N6" s="846"/>
      <c r="O6" s="827"/>
      <c r="P6" s="827"/>
    </row>
    <row r="7" spans="1:16" ht="15.75">
      <c r="A7" s="844"/>
      <c r="B7" s="830" t="s">
        <v>8</v>
      </c>
      <c r="C7" s="915"/>
      <c r="D7" s="845"/>
      <c r="E7" s="834"/>
      <c r="F7" s="834"/>
      <c r="G7" s="834"/>
      <c r="H7" s="846"/>
      <c r="I7" s="846"/>
      <c r="J7" s="846"/>
      <c r="K7" s="846"/>
      <c r="L7" s="846"/>
      <c r="M7" s="846"/>
      <c r="N7" s="846"/>
      <c r="O7" s="827"/>
      <c r="P7" s="827"/>
    </row>
    <row r="8" spans="1:16" ht="16.5" thickBot="1">
      <c r="A8" s="844"/>
      <c r="B8" s="830" t="s">
        <v>9</v>
      </c>
      <c r="C8" s="1040"/>
      <c r="D8" s="845"/>
      <c r="E8" s="834"/>
      <c r="F8" s="834"/>
      <c r="G8" s="834"/>
      <c r="H8" s="827"/>
      <c r="I8" s="827"/>
      <c r="J8" s="827"/>
      <c r="K8" s="827"/>
      <c r="L8" s="827"/>
      <c r="M8" s="827"/>
      <c r="N8" s="827"/>
      <c r="O8" s="827"/>
      <c r="P8" s="827"/>
    </row>
    <row r="9" spans="1:16">
      <c r="A9" s="1103" t="s">
        <v>10</v>
      </c>
      <c r="B9" s="1104"/>
      <c r="C9" s="1104"/>
      <c r="D9" s="1105"/>
      <c r="E9" s="1104" t="s">
        <v>11</v>
      </c>
      <c r="F9" s="1104"/>
      <c r="G9" s="1106" t="s">
        <v>12</v>
      </c>
      <c r="H9" s="1107"/>
      <c r="I9" s="1103" t="s">
        <v>13</v>
      </c>
      <c r="J9" s="1104"/>
      <c r="K9" s="1104"/>
      <c r="L9" s="1104"/>
      <c r="M9" s="1105"/>
      <c r="N9" s="1107" t="s">
        <v>14</v>
      </c>
      <c r="O9" s="1107"/>
      <c r="P9" s="1108" t="s">
        <v>15</v>
      </c>
    </row>
    <row r="10" spans="1:16" ht="60.75" thickBot="1">
      <c r="A10" s="848" t="s">
        <v>0</v>
      </c>
      <c r="B10" s="849" t="s">
        <v>23</v>
      </c>
      <c r="C10" s="850" t="s">
        <v>14</v>
      </c>
      <c r="D10" s="851" t="s">
        <v>24</v>
      </c>
      <c r="E10" s="852" t="s">
        <v>16</v>
      </c>
      <c r="F10" s="853" t="s">
        <v>17</v>
      </c>
      <c r="G10" s="854" t="s">
        <v>18</v>
      </c>
      <c r="H10" s="855" t="s">
        <v>19</v>
      </c>
      <c r="I10" s="856" t="s">
        <v>20</v>
      </c>
      <c r="J10" s="857" t="s">
        <v>1</v>
      </c>
      <c r="K10" s="857" t="s">
        <v>2</v>
      </c>
      <c r="L10" s="858" t="s">
        <v>26</v>
      </c>
      <c r="M10" s="859" t="s">
        <v>21</v>
      </c>
      <c r="N10" s="860" t="s">
        <v>3</v>
      </c>
      <c r="O10" s="855" t="s">
        <v>4</v>
      </c>
      <c r="P10" s="1109"/>
    </row>
    <row r="11" spans="1:16" ht="60">
      <c r="A11" s="861">
        <v>1</v>
      </c>
      <c r="B11" s="505" t="s">
        <v>218</v>
      </c>
      <c r="C11" s="505" t="s">
        <v>218</v>
      </c>
      <c r="D11" s="1041">
        <v>20</v>
      </c>
      <c r="E11" s="865">
        <v>44562</v>
      </c>
      <c r="F11" s="865" t="s">
        <v>89</v>
      </c>
      <c r="G11" s="802">
        <v>44562</v>
      </c>
      <c r="H11" s="802" t="s">
        <v>89</v>
      </c>
      <c r="I11" s="866">
        <v>1</v>
      </c>
      <c r="J11" s="867" t="s">
        <v>41</v>
      </c>
      <c r="K11" s="521">
        <v>100</v>
      </c>
      <c r="L11" s="802" t="s">
        <v>89</v>
      </c>
      <c r="M11" s="821">
        <v>100</v>
      </c>
      <c r="N11" s="822"/>
      <c r="O11" s="822"/>
      <c r="P11" s="1042" t="s">
        <v>556</v>
      </c>
    </row>
    <row r="12" spans="1:16" ht="135">
      <c r="A12" s="506">
        <v>2</v>
      </c>
      <c r="B12" s="507" t="s">
        <v>219</v>
      </c>
      <c r="C12" s="507" t="s">
        <v>219</v>
      </c>
      <c r="D12" s="1041">
        <v>30</v>
      </c>
      <c r="E12" s="865">
        <v>44562</v>
      </c>
      <c r="F12" s="865" t="s">
        <v>44</v>
      </c>
      <c r="G12" s="802">
        <v>44562</v>
      </c>
      <c r="H12" s="802" t="s">
        <v>798</v>
      </c>
      <c r="I12" s="1043">
        <v>1</v>
      </c>
      <c r="J12" s="867" t="s">
        <v>41</v>
      </c>
      <c r="K12" s="521">
        <v>100</v>
      </c>
      <c r="L12" s="802" t="s">
        <v>798</v>
      </c>
      <c r="M12" s="823">
        <v>100</v>
      </c>
      <c r="N12" s="822"/>
      <c r="O12" s="822"/>
      <c r="P12" s="1044" t="s">
        <v>594</v>
      </c>
    </row>
    <row r="13" spans="1:16" ht="60">
      <c r="A13" s="506">
        <v>3</v>
      </c>
      <c r="B13" s="507" t="s">
        <v>220</v>
      </c>
      <c r="C13" s="507" t="s">
        <v>220</v>
      </c>
      <c r="D13" s="1041">
        <v>25</v>
      </c>
      <c r="E13" s="865">
        <v>44652</v>
      </c>
      <c r="F13" s="1045" t="s">
        <v>752</v>
      </c>
      <c r="G13" s="802">
        <v>44652</v>
      </c>
      <c r="H13" s="802" t="s">
        <v>798</v>
      </c>
      <c r="I13" s="1043">
        <v>1</v>
      </c>
      <c r="J13" s="867" t="s">
        <v>41</v>
      </c>
      <c r="K13" s="521">
        <v>100</v>
      </c>
      <c r="L13" s="802" t="s">
        <v>798</v>
      </c>
      <c r="M13" s="823">
        <v>100</v>
      </c>
      <c r="N13" s="822"/>
      <c r="O13" s="822"/>
      <c r="P13" s="1046" t="s">
        <v>799</v>
      </c>
    </row>
    <row r="14" spans="1:16" ht="75">
      <c r="A14" s="506">
        <v>4</v>
      </c>
      <c r="B14" s="507" t="s">
        <v>221</v>
      </c>
      <c r="C14" s="507" t="s">
        <v>222</v>
      </c>
      <c r="D14" s="1041">
        <v>15</v>
      </c>
      <c r="E14" s="865">
        <v>44652</v>
      </c>
      <c r="F14" s="865">
        <v>44834</v>
      </c>
      <c r="G14" s="802" t="s">
        <v>800</v>
      </c>
      <c r="H14" s="803"/>
      <c r="I14" s="1043">
        <v>0.8</v>
      </c>
      <c r="J14" s="867" t="s">
        <v>41</v>
      </c>
      <c r="K14" s="521">
        <v>100</v>
      </c>
      <c r="L14" s="803"/>
      <c r="M14" s="823">
        <v>80</v>
      </c>
      <c r="N14" s="822"/>
      <c r="O14" s="822"/>
      <c r="P14" s="798" t="s">
        <v>801</v>
      </c>
    </row>
    <row r="15" spans="1:16" ht="30">
      <c r="A15" s="506">
        <v>5</v>
      </c>
      <c r="B15" s="507" t="s">
        <v>187</v>
      </c>
      <c r="C15" s="505" t="s">
        <v>216</v>
      </c>
      <c r="D15" s="1041">
        <v>10</v>
      </c>
      <c r="E15" s="865">
        <v>44713</v>
      </c>
      <c r="F15" s="865">
        <v>44834</v>
      </c>
      <c r="G15" s="802"/>
      <c r="H15" s="803"/>
      <c r="I15" s="1043">
        <v>0</v>
      </c>
      <c r="J15" s="867" t="s">
        <v>54</v>
      </c>
      <c r="K15" s="1047">
        <v>1</v>
      </c>
      <c r="L15" s="803"/>
      <c r="M15" s="799"/>
      <c r="N15" s="822"/>
      <c r="O15" s="822"/>
      <c r="P15" s="800"/>
    </row>
    <row r="16" spans="1:16" ht="15.75">
      <c r="A16" s="506"/>
      <c r="B16" s="507"/>
      <c r="C16" s="508"/>
      <c r="D16" s="1041"/>
      <c r="E16" s="1048"/>
      <c r="F16" s="1048"/>
      <c r="G16" s="1049"/>
      <c r="H16" s="1050"/>
      <c r="I16" s="1043"/>
      <c r="J16" s="1051"/>
      <c r="K16" s="1052"/>
      <c r="L16" s="1050"/>
      <c r="M16" s="1053"/>
      <c r="N16" s="1053"/>
      <c r="O16" s="1053"/>
      <c r="P16" s="1054"/>
    </row>
    <row r="17" spans="1:16" ht="15.75">
      <c r="A17" s="506"/>
      <c r="B17" s="507"/>
      <c r="C17" s="508"/>
      <c r="D17" s="1041"/>
      <c r="E17" s="1048"/>
      <c r="F17" s="1048"/>
      <c r="G17" s="1049"/>
      <c r="H17" s="1050"/>
      <c r="I17" s="1043"/>
      <c r="J17" s="1051"/>
      <c r="K17" s="1052"/>
      <c r="L17" s="1050"/>
      <c r="M17" s="1053"/>
      <c r="N17" s="1055"/>
      <c r="O17" s="1053"/>
      <c r="P17" s="1054"/>
    </row>
    <row r="18" spans="1:16" ht="15.75">
      <c r="A18" s="506"/>
      <c r="B18" s="507"/>
      <c r="C18" s="508"/>
      <c r="D18" s="1041"/>
      <c r="E18" s="1048"/>
      <c r="F18" s="1048"/>
      <c r="G18" s="1049"/>
      <c r="H18" s="1050"/>
      <c r="I18" s="1043"/>
      <c r="J18" s="1051"/>
      <c r="K18" s="1052"/>
      <c r="L18" s="1050"/>
      <c r="M18" s="1053"/>
      <c r="N18" s="1053"/>
      <c r="O18" s="1053"/>
      <c r="P18" s="1054"/>
    </row>
    <row r="19" spans="1:16" ht="15.75">
      <c r="A19" s="506"/>
      <c r="B19" s="507"/>
      <c r="C19" s="508"/>
      <c r="D19" s="1041"/>
      <c r="E19" s="1048"/>
      <c r="F19" s="1048"/>
      <c r="G19" s="1049"/>
      <c r="H19" s="1050"/>
      <c r="I19" s="1043"/>
      <c r="J19" s="1051"/>
      <c r="K19" s="1052"/>
      <c r="L19" s="1050"/>
      <c r="M19" s="1053"/>
      <c r="N19" s="1053"/>
      <c r="O19" s="1053"/>
      <c r="P19" s="1054"/>
    </row>
    <row r="20" spans="1:16" ht="15.75">
      <c r="A20" s="506"/>
      <c r="B20" s="507"/>
      <c r="C20" s="508"/>
      <c r="D20" s="1041"/>
      <c r="E20" s="1048"/>
      <c r="F20" s="1048"/>
      <c r="G20" s="1049"/>
      <c r="H20" s="1050"/>
      <c r="I20" s="1043"/>
      <c r="J20" s="1051"/>
      <c r="K20" s="1052"/>
      <c r="L20" s="1050"/>
      <c r="M20" s="1053"/>
      <c r="N20" s="1053"/>
      <c r="O20" s="1053"/>
      <c r="P20" s="1054"/>
    </row>
    <row r="21" spans="1:16" ht="15.75">
      <c r="A21" s="506"/>
      <c r="B21" s="507"/>
      <c r="C21" s="508"/>
      <c r="D21" s="1041"/>
      <c r="E21" s="1048"/>
      <c r="F21" s="1048"/>
      <c r="G21" s="1049"/>
      <c r="H21" s="1050"/>
      <c r="I21" s="1043"/>
      <c r="J21" s="1051"/>
      <c r="K21" s="1052"/>
      <c r="L21" s="1050"/>
      <c r="M21" s="1053"/>
      <c r="N21" s="1053"/>
      <c r="O21" s="1053"/>
      <c r="P21" s="1054"/>
    </row>
    <row r="22" spans="1:16" ht="15.75">
      <c r="A22" s="506"/>
      <c r="B22" s="507"/>
      <c r="C22" s="508"/>
      <c r="D22" s="1041"/>
      <c r="E22" s="1048"/>
      <c r="F22" s="1048"/>
      <c r="G22" s="1049"/>
      <c r="H22" s="1050"/>
      <c r="I22" s="1043"/>
      <c r="J22" s="1051"/>
      <c r="K22" s="1052"/>
      <c r="L22" s="1050"/>
      <c r="M22" s="1053"/>
      <c r="N22" s="1053"/>
      <c r="O22" s="1053"/>
      <c r="P22" s="1054"/>
    </row>
    <row r="23" spans="1:16" ht="15.75">
      <c r="A23" s="506"/>
      <c r="B23" s="507"/>
      <c r="C23" s="508"/>
      <c r="D23" s="1041"/>
      <c r="E23" s="1048"/>
      <c r="F23" s="1048"/>
      <c r="G23" s="1049"/>
      <c r="H23" s="1050"/>
      <c r="I23" s="1043"/>
      <c r="J23" s="1051"/>
      <c r="K23" s="1052"/>
      <c r="L23" s="1050"/>
      <c r="M23" s="1053"/>
      <c r="N23" s="1053"/>
      <c r="O23" s="1053"/>
      <c r="P23" s="1054"/>
    </row>
    <row r="24" spans="1:16">
      <c r="D24" s="870">
        <f>SUM(D11:D23)</f>
        <v>100</v>
      </c>
      <c r="I24" s="828">
        <f>(I11*D11)+(I12*D12)+(I13*D13)+(D14*I14)+(D15*I15)</f>
        <v>87</v>
      </c>
    </row>
  </sheetData>
  <mergeCells count="6">
    <mergeCell ref="P9:P10"/>
    <mergeCell ref="A9:D9"/>
    <mergeCell ref="E9:F9"/>
    <mergeCell ref="G9:H9"/>
    <mergeCell ref="I9:M9"/>
    <mergeCell ref="N9:O9"/>
  </mergeCells>
  <pageMargins left="0.25" right="0.25" top="0.75" bottom="0.75" header="0.3" footer="0.3"/>
  <pageSetup paperSize="9" scale="40" orientation="landscape"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38D46-9295-4EAF-A1AA-4D4D1C78F2EB}">
  <sheetPr codeName="Sheet9">
    <tabColor theme="8" tint="-0.249977111117893"/>
    <pageSetUpPr fitToPage="1"/>
  </sheetPr>
  <dimension ref="A1:P24"/>
  <sheetViews>
    <sheetView zoomScale="60" zoomScaleNormal="60" zoomScalePageLayoutView="80" workbookViewId="0">
      <selection activeCell="C2" sqref="C2"/>
    </sheetView>
  </sheetViews>
  <sheetFormatPr defaultColWidth="9.140625" defaultRowHeight="15"/>
  <cols>
    <col min="1" max="1" width="5" style="70" customWidth="1"/>
    <col min="2" max="2" width="25.5703125" style="71" customWidth="1"/>
    <col min="3" max="3" width="40.42578125" style="71" customWidth="1"/>
    <col min="4" max="4" width="21.85546875" style="72" customWidth="1"/>
    <col min="5" max="5" width="21" style="8" customWidth="1"/>
    <col min="6" max="8" width="16.28515625" style="8" customWidth="1"/>
    <col min="9" max="9" width="15.5703125" style="8" customWidth="1"/>
    <col min="10" max="11" width="14.140625" style="8" customWidth="1"/>
    <col min="12" max="12" width="16.28515625" style="8" customWidth="1"/>
    <col min="13" max="13" width="16.5703125" style="8" customWidth="1"/>
    <col min="14" max="14" width="23.42578125" style="8" customWidth="1"/>
    <col min="15" max="15" width="24.28515625" style="8" customWidth="1"/>
    <col min="16" max="16" width="27.42578125" style="8" customWidth="1"/>
    <col min="17" max="16384" width="9.140625" style="8"/>
  </cols>
  <sheetData>
    <row r="1" spans="1:16" ht="27" customHeight="1">
      <c r="A1" s="1"/>
      <c r="B1" s="2" t="s">
        <v>27</v>
      </c>
      <c r="C1" s="3"/>
      <c r="D1" s="4"/>
      <c r="E1" s="5" t="s">
        <v>28</v>
      </c>
      <c r="F1" s="3"/>
      <c r="G1" s="3"/>
      <c r="H1" s="6"/>
      <c r="I1" s="6"/>
      <c r="J1" s="6"/>
      <c r="K1" s="6"/>
      <c r="L1" s="6"/>
      <c r="M1" s="6"/>
      <c r="N1" s="6"/>
      <c r="O1" s="7"/>
      <c r="P1" s="7"/>
    </row>
    <row r="2" spans="1:16" s="14" customFormat="1" ht="15.75">
      <c r="A2" s="9"/>
      <c r="B2" s="10" t="s">
        <v>5</v>
      </c>
      <c r="C2" s="820" t="s">
        <v>751</v>
      </c>
      <c r="D2" s="12"/>
      <c r="E2" s="13"/>
      <c r="F2" s="3"/>
      <c r="G2" s="3"/>
      <c r="H2" s="6"/>
      <c r="I2" s="6"/>
      <c r="J2" s="6"/>
      <c r="K2" s="6"/>
      <c r="L2" s="6"/>
      <c r="M2" s="6"/>
      <c r="N2" s="6"/>
      <c r="O2" s="3"/>
      <c r="P2" s="3"/>
    </row>
    <row r="3" spans="1:16" s="14" customFormat="1" ht="18.75" customHeight="1">
      <c r="A3" s="9"/>
      <c r="B3" s="10" t="s">
        <v>6</v>
      </c>
      <c r="C3" s="7"/>
      <c r="D3" s="16"/>
      <c r="E3" s="17"/>
      <c r="F3" s="18"/>
      <c r="G3" s="17"/>
      <c r="H3" s="19"/>
      <c r="I3" s="20"/>
      <c r="J3" s="19"/>
      <c r="K3" s="19"/>
      <c r="L3" s="19"/>
      <c r="M3" s="6"/>
      <c r="N3" s="6"/>
      <c r="O3" s="3"/>
      <c r="P3" s="3"/>
    </row>
    <row r="4" spans="1:16" s="24" customFormat="1" ht="18.75">
      <c r="A4" s="9"/>
      <c r="B4" s="10" t="s">
        <v>50</v>
      </c>
      <c r="C4" s="7" t="s">
        <v>111</v>
      </c>
      <c r="D4" s="21"/>
      <c r="E4" s="3"/>
      <c r="F4" s="3"/>
      <c r="G4" s="3"/>
      <c r="H4" s="22"/>
      <c r="I4" s="23"/>
      <c r="J4" s="23"/>
      <c r="K4" s="23"/>
      <c r="L4" s="22"/>
      <c r="M4" s="23"/>
      <c r="N4" s="23"/>
      <c r="O4" s="23"/>
      <c r="P4" s="22"/>
    </row>
    <row r="5" spans="1:16" ht="22.5" customHeight="1">
      <c r="A5" s="25"/>
      <c r="B5" s="10" t="s">
        <v>22</v>
      </c>
      <c r="C5" s="7" t="s">
        <v>210</v>
      </c>
      <c r="D5" s="26"/>
      <c r="E5" s="15"/>
      <c r="F5" s="15"/>
      <c r="G5" s="15"/>
      <c r="H5" s="27"/>
      <c r="I5" s="6"/>
      <c r="J5" s="27"/>
      <c r="K5" s="27"/>
      <c r="L5" s="27"/>
      <c r="M5" s="27"/>
      <c r="N5" s="27"/>
      <c r="O5" s="7"/>
      <c r="P5" s="7"/>
    </row>
    <row r="6" spans="1:16" ht="22.5" customHeight="1">
      <c r="A6" s="25"/>
      <c r="B6" s="10" t="s">
        <v>51</v>
      </c>
      <c r="C6" s="7"/>
      <c r="D6" s="26"/>
      <c r="E6" s="15"/>
      <c r="F6" s="28"/>
      <c r="G6" s="15"/>
      <c r="H6" s="27"/>
      <c r="I6" s="6"/>
      <c r="J6" s="27"/>
      <c r="K6" s="27"/>
      <c r="L6" s="27"/>
      <c r="M6" s="27"/>
      <c r="N6" s="27"/>
      <c r="O6" s="7"/>
      <c r="P6" s="7"/>
    </row>
    <row r="7" spans="1:16" ht="22.5" customHeight="1">
      <c r="A7" s="25"/>
      <c r="B7" s="10" t="s">
        <v>8</v>
      </c>
      <c r="C7" s="29"/>
      <c r="D7" s="26"/>
      <c r="E7" s="15"/>
      <c r="F7" s="15"/>
      <c r="G7" s="15"/>
      <c r="H7" s="27"/>
      <c r="I7" s="27"/>
      <c r="J7" s="27"/>
      <c r="K7" s="27"/>
      <c r="L7" s="27"/>
      <c r="M7" s="27"/>
      <c r="N7" s="27"/>
      <c r="O7" s="7"/>
      <c r="P7" s="7"/>
    </row>
    <row r="8" spans="1:16" ht="16.5" thickBot="1">
      <c r="A8" s="25"/>
      <c r="B8" s="10" t="s">
        <v>9</v>
      </c>
      <c r="C8" s="117"/>
      <c r="D8" s="26"/>
      <c r="E8" s="15"/>
      <c r="F8" s="15"/>
      <c r="G8" s="15"/>
      <c r="H8" s="7"/>
      <c r="I8" s="7"/>
      <c r="J8" s="7"/>
      <c r="K8" s="7"/>
      <c r="L8" s="7"/>
      <c r="M8" s="7"/>
      <c r="N8" s="7"/>
      <c r="O8" s="7"/>
      <c r="P8" s="7"/>
    </row>
    <row r="9" spans="1:16" ht="36" customHeight="1">
      <c r="A9" s="1082" t="s">
        <v>10</v>
      </c>
      <c r="B9" s="1083"/>
      <c r="C9" s="1083"/>
      <c r="D9" s="1084"/>
      <c r="E9" s="1083" t="s">
        <v>11</v>
      </c>
      <c r="F9" s="1083"/>
      <c r="G9" s="1085" t="s">
        <v>12</v>
      </c>
      <c r="H9" s="1086"/>
      <c r="I9" s="1082" t="s">
        <v>13</v>
      </c>
      <c r="J9" s="1083"/>
      <c r="K9" s="1083"/>
      <c r="L9" s="1083"/>
      <c r="M9" s="1084"/>
      <c r="N9" s="1086" t="s">
        <v>14</v>
      </c>
      <c r="O9" s="1086"/>
      <c r="P9" s="1087" t="s">
        <v>15</v>
      </c>
    </row>
    <row r="10" spans="1:16" ht="66" customHeight="1" thickBot="1">
      <c r="A10" s="31" t="s">
        <v>0</v>
      </c>
      <c r="B10" s="32" t="s">
        <v>23</v>
      </c>
      <c r="C10" s="33" t="s">
        <v>14</v>
      </c>
      <c r="D10" s="34" t="s">
        <v>24</v>
      </c>
      <c r="E10" s="35" t="s">
        <v>16</v>
      </c>
      <c r="F10" s="36" t="s">
        <v>17</v>
      </c>
      <c r="G10" s="37" t="s">
        <v>18</v>
      </c>
      <c r="H10" s="38" t="s">
        <v>19</v>
      </c>
      <c r="I10" s="39" t="s">
        <v>20</v>
      </c>
      <c r="J10" s="40" t="s">
        <v>1</v>
      </c>
      <c r="K10" s="40" t="s">
        <v>2</v>
      </c>
      <c r="L10" s="41" t="s">
        <v>26</v>
      </c>
      <c r="M10" s="42" t="s">
        <v>21</v>
      </c>
      <c r="N10" s="43" t="s">
        <v>3</v>
      </c>
      <c r="O10" s="38" t="s">
        <v>4</v>
      </c>
      <c r="P10" s="1088"/>
    </row>
    <row r="11" spans="1:16" ht="75" customHeight="1">
      <c r="A11" s="44">
        <v>1</v>
      </c>
      <c r="B11" s="46" t="s">
        <v>211</v>
      </c>
      <c r="C11" s="46" t="s">
        <v>211</v>
      </c>
      <c r="D11" s="47">
        <v>20</v>
      </c>
      <c r="E11" s="124">
        <v>44562</v>
      </c>
      <c r="F11" s="124" t="s">
        <v>89</v>
      </c>
      <c r="G11" s="321">
        <v>44562</v>
      </c>
      <c r="H11" s="321">
        <v>44663</v>
      </c>
      <c r="I11" s="50">
        <f>M11/K11</f>
        <v>1</v>
      </c>
      <c r="J11" s="125" t="s">
        <v>41</v>
      </c>
      <c r="K11" s="52">
        <v>100</v>
      </c>
      <c r="L11" s="324">
        <v>44663</v>
      </c>
      <c r="M11" s="328">
        <v>100</v>
      </c>
      <c r="N11" s="329" t="s">
        <v>232</v>
      </c>
      <c r="O11" s="329" t="s">
        <v>232</v>
      </c>
      <c r="P11" s="325" t="s">
        <v>595</v>
      </c>
    </row>
    <row r="12" spans="1:16" ht="75" customHeight="1">
      <c r="A12" s="57">
        <v>2</v>
      </c>
      <c r="B12" s="65" t="s">
        <v>212</v>
      </c>
      <c r="C12" s="65" t="s">
        <v>212</v>
      </c>
      <c r="D12" s="47">
        <v>30</v>
      </c>
      <c r="E12" s="124">
        <v>44562</v>
      </c>
      <c r="F12" s="124" t="s">
        <v>89</v>
      </c>
      <c r="G12" s="321">
        <v>44562</v>
      </c>
      <c r="H12" s="321">
        <v>44651</v>
      </c>
      <c r="I12" s="60">
        <f>M12/K12</f>
        <v>1</v>
      </c>
      <c r="J12" s="125" t="s">
        <v>41</v>
      </c>
      <c r="K12" s="52">
        <v>100</v>
      </c>
      <c r="L12" s="324">
        <v>44651</v>
      </c>
      <c r="M12" s="330">
        <v>100</v>
      </c>
      <c r="N12" s="329"/>
      <c r="O12" s="329"/>
      <c r="P12" s="327"/>
    </row>
    <row r="13" spans="1:16" ht="75" customHeight="1">
      <c r="A13" s="57">
        <v>3</v>
      </c>
      <c r="B13" s="65" t="s">
        <v>213</v>
      </c>
      <c r="C13" s="65" t="s">
        <v>213</v>
      </c>
      <c r="D13" s="47">
        <v>25</v>
      </c>
      <c r="E13" s="124">
        <v>44652</v>
      </c>
      <c r="F13" s="124">
        <v>44742</v>
      </c>
      <c r="G13" s="321">
        <v>44652</v>
      </c>
      <c r="H13" s="321">
        <v>44698</v>
      </c>
      <c r="I13" s="60">
        <f>M13/K13</f>
        <v>1</v>
      </c>
      <c r="J13" s="125" t="s">
        <v>41</v>
      </c>
      <c r="K13" s="52">
        <v>100</v>
      </c>
      <c r="L13" s="324">
        <v>44698</v>
      </c>
      <c r="M13" s="323">
        <v>100</v>
      </c>
      <c r="N13" s="322"/>
      <c r="O13" s="322"/>
      <c r="P13" s="326"/>
    </row>
    <row r="14" spans="1:16" ht="75" customHeight="1">
      <c r="A14" s="57">
        <v>4</v>
      </c>
      <c r="B14" s="65" t="s">
        <v>214</v>
      </c>
      <c r="C14" s="65" t="s">
        <v>215</v>
      </c>
      <c r="D14" s="47">
        <v>15</v>
      </c>
      <c r="E14" s="124">
        <v>44652</v>
      </c>
      <c r="F14" s="124">
        <v>44834</v>
      </c>
      <c r="G14" s="118"/>
      <c r="H14" s="121"/>
      <c r="I14" s="60">
        <f>M14/K14</f>
        <v>0</v>
      </c>
      <c r="J14" s="125" t="s">
        <v>41</v>
      </c>
      <c r="K14" s="52">
        <v>100</v>
      </c>
      <c r="L14" s="121"/>
      <c r="M14" s="62"/>
      <c r="N14" s="55"/>
      <c r="O14" s="55"/>
      <c r="P14" s="126"/>
    </row>
    <row r="15" spans="1:16" ht="75" customHeight="1">
      <c r="A15" s="57">
        <v>5</v>
      </c>
      <c r="B15" s="65" t="s">
        <v>187</v>
      </c>
      <c r="C15" s="46" t="s">
        <v>216</v>
      </c>
      <c r="D15" s="47">
        <v>10</v>
      </c>
      <c r="E15" s="124">
        <v>44652</v>
      </c>
      <c r="F15" s="124">
        <v>44834</v>
      </c>
      <c r="G15" s="118"/>
      <c r="H15" s="121"/>
      <c r="I15" s="60">
        <f>M15/K15</f>
        <v>0</v>
      </c>
      <c r="J15" s="125" t="s">
        <v>54</v>
      </c>
      <c r="K15" s="128">
        <v>1</v>
      </c>
      <c r="L15" s="121"/>
      <c r="M15" s="122"/>
      <c r="N15" s="55"/>
      <c r="O15" s="55"/>
      <c r="P15" s="123"/>
    </row>
    <row r="16" spans="1:16" ht="75" customHeight="1">
      <c r="A16" s="57"/>
      <c r="B16" s="65"/>
      <c r="C16" s="46"/>
      <c r="D16" s="47"/>
      <c r="E16" s="48"/>
      <c r="F16" s="48"/>
      <c r="G16" s="49"/>
      <c r="H16" s="64"/>
      <c r="I16" s="60"/>
      <c r="J16" s="51"/>
      <c r="K16" s="52"/>
      <c r="L16" s="64"/>
      <c r="M16" s="67"/>
      <c r="N16" s="55"/>
      <c r="O16" s="55"/>
      <c r="P16" s="68"/>
    </row>
    <row r="17" spans="1:16" ht="75" customHeight="1">
      <c r="A17" s="57"/>
      <c r="B17" s="65"/>
      <c r="C17" s="59"/>
      <c r="D17" s="47"/>
      <c r="E17" s="48"/>
      <c r="F17" s="48"/>
      <c r="G17" s="49"/>
      <c r="H17" s="64"/>
      <c r="I17" s="60"/>
      <c r="J17" s="61"/>
      <c r="K17" s="66"/>
      <c r="L17" s="64"/>
      <c r="M17" s="67"/>
      <c r="N17" s="69"/>
      <c r="O17" s="67"/>
      <c r="P17" s="68"/>
    </row>
    <row r="18" spans="1:16" ht="75" customHeight="1">
      <c r="A18" s="57"/>
      <c r="B18" s="65"/>
      <c r="C18" s="59"/>
      <c r="D18" s="47"/>
      <c r="E18" s="48"/>
      <c r="F18" s="48"/>
      <c r="G18" s="49"/>
      <c r="H18" s="64"/>
      <c r="I18" s="60"/>
      <c r="J18" s="61"/>
      <c r="K18" s="66"/>
      <c r="L18" s="64"/>
      <c r="M18" s="67"/>
      <c r="N18" s="67"/>
      <c r="O18" s="67"/>
      <c r="P18" s="68"/>
    </row>
    <row r="19" spans="1:16" ht="75" customHeight="1">
      <c r="A19" s="57"/>
      <c r="B19" s="65"/>
      <c r="C19" s="59"/>
      <c r="D19" s="47"/>
      <c r="E19" s="48"/>
      <c r="F19" s="48"/>
      <c r="G19" s="49"/>
      <c r="H19" s="64"/>
      <c r="I19" s="60"/>
      <c r="J19" s="61"/>
      <c r="K19" s="66"/>
      <c r="L19" s="64"/>
      <c r="M19" s="67"/>
      <c r="N19" s="67"/>
      <c r="O19" s="67"/>
      <c r="P19" s="68"/>
    </row>
    <row r="20" spans="1:16" ht="75" customHeight="1">
      <c r="A20" s="57"/>
      <c r="B20" s="65"/>
      <c r="C20" s="59"/>
      <c r="D20" s="47"/>
      <c r="E20" s="48"/>
      <c r="F20" s="48"/>
      <c r="G20" s="49"/>
      <c r="H20" s="64"/>
      <c r="I20" s="60"/>
      <c r="J20" s="61"/>
      <c r="K20" s="66"/>
      <c r="L20" s="64"/>
      <c r="M20" s="67"/>
      <c r="N20" s="67"/>
      <c r="O20" s="67"/>
      <c r="P20" s="68"/>
    </row>
    <row r="21" spans="1:16" ht="75" customHeight="1">
      <c r="A21" s="57"/>
      <c r="B21" s="65"/>
      <c r="C21" s="59"/>
      <c r="D21" s="47"/>
      <c r="E21" s="48"/>
      <c r="F21" s="48"/>
      <c r="G21" s="49"/>
      <c r="H21" s="64"/>
      <c r="I21" s="60"/>
      <c r="J21" s="61"/>
      <c r="K21" s="66"/>
      <c r="L21" s="64"/>
      <c r="M21" s="67"/>
      <c r="N21" s="67"/>
      <c r="O21" s="67"/>
      <c r="P21" s="68"/>
    </row>
    <row r="22" spans="1:16" ht="75" customHeight="1">
      <c r="A22" s="57"/>
      <c r="B22" s="65"/>
      <c r="C22" s="59"/>
      <c r="D22" s="47"/>
      <c r="E22" s="48"/>
      <c r="F22" s="48"/>
      <c r="G22" s="49"/>
      <c r="H22" s="64"/>
      <c r="I22" s="60"/>
      <c r="J22" s="61"/>
      <c r="K22" s="66"/>
      <c r="L22" s="64"/>
      <c r="M22" s="67"/>
      <c r="N22" s="67"/>
      <c r="O22" s="67"/>
      <c r="P22" s="68"/>
    </row>
    <row r="23" spans="1:16" ht="100.5" customHeight="1">
      <c r="A23" s="57"/>
      <c r="B23" s="65"/>
      <c r="C23" s="59"/>
      <c r="D23" s="47"/>
      <c r="E23" s="48"/>
      <c r="F23" s="48"/>
      <c r="G23" s="49"/>
      <c r="H23" s="64"/>
      <c r="I23" s="60"/>
      <c r="J23" s="61"/>
      <c r="K23" s="66"/>
      <c r="L23" s="64"/>
      <c r="M23" s="67"/>
      <c r="N23" s="67"/>
      <c r="O23" s="67"/>
      <c r="P23" s="68"/>
    </row>
    <row r="24" spans="1:16">
      <c r="D24" s="72">
        <f>SUM(D11:D23)</f>
        <v>100</v>
      </c>
    </row>
  </sheetData>
  <sheetProtection algorithmName="SHA-512" hashValue="5JfJkl61HDxYuoPj7NOzehfSHoYKjpBnYittYUORJ4w/LIcfOq5v5kSdEYqXaBVPqqfWQ5TxquX70TufXlOCgg==" saltValue="Sr+PFNHPuBBJiqzbhoXvYg==" spinCount="100000" sheet="1" objects="1" scenarios="1"/>
  <mergeCells count="6">
    <mergeCell ref="P9:P10"/>
    <mergeCell ref="A9:D9"/>
    <mergeCell ref="E9:F9"/>
    <mergeCell ref="G9:H9"/>
    <mergeCell ref="I9:M9"/>
    <mergeCell ref="N9:O9"/>
  </mergeCells>
  <pageMargins left="0.47244094488188981" right="0.19685039370078741" top="0.35433070866141736" bottom="0.35433070866141736" header="0" footer="0"/>
  <pageSetup paperSize="9" scale="44" fitToHeight="0" orientation="landscape"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3</vt:i4>
      </vt:variant>
    </vt:vector>
  </HeadingPairs>
  <TitlesOfParts>
    <vt:vector size="46" baseType="lpstr">
      <vt:lpstr>สารบัญ</vt:lpstr>
      <vt:lpstr>ลงทุน-กฟผ.</vt:lpstr>
      <vt:lpstr>ลงทุน-ปตท.</vt:lpstr>
      <vt:lpstr>1.NEP+CN</vt:lpstr>
      <vt:lpstr>1.1PDP</vt:lpstr>
      <vt:lpstr>1.2Gas Plan</vt:lpstr>
      <vt:lpstr>1.3OILplan</vt:lpstr>
      <vt:lpstr>1.4EEP</vt:lpstr>
      <vt:lpstr>1.5AEDP</vt:lpstr>
      <vt:lpstr>2.Bid24</vt:lpstr>
      <vt:lpstr>3.GridModern</vt:lpstr>
      <vt:lpstr>4.VirsualPPA-EPPO</vt:lpstr>
      <vt:lpstr>4.VirsualPPA-EGAT</vt:lpstr>
      <vt:lpstr>4.VirsualPPA-ERC</vt:lpstr>
      <vt:lpstr>5.APEC</vt:lpstr>
      <vt:lpstr>6.White Paper</vt:lpstr>
      <vt:lpstr>7.รณรงค์ประหยัดไฟฟ้า-DEDE</vt:lpstr>
      <vt:lpstr>7.รณรงค์ประหยัดไฟฟ้า-EGAT</vt:lpstr>
      <vt:lpstr>8.Biofuel</vt:lpstr>
      <vt:lpstr>9.EEC</vt:lpstr>
      <vt:lpstr>10.ขนส่งน้ำมัน</vt:lpstr>
      <vt:lpstr>11.เชื้อเพลิงEV</vt:lpstr>
      <vt:lpstr>12.ลงทุนEV-ESS</vt:lpstr>
      <vt:lpstr>13.เครื่องมือการเงิน-DEDE</vt:lpstr>
      <vt:lpstr>13.เครื่องมือการเงิน-EGAT</vt:lpstr>
      <vt:lpstr>14.Solar Floating-EGAT</vt:lpstr>
      <vt:lpstr>14.Solar Floating-DEDE</vt:lpstr>
      <vt:lpstr>15.โรงไฟฟ้าขยะ-ERC</vt:lpstr>
      <vt:lpstr>16.RE ภาคความร้อน</vt:lpstr>
      <vt:lpstr>17.Biofuel+RE</vt:lpstr>
      <vt:lpstr>18.BEC</vt:lpstr>
      <vt:lpstr>19.ESCO</vt:lpstr>
      <vt:lpstr>20.เชื้อเพลิงต้นทุนไม่สูง</vt:lpstr>
      <vt:lpstr>21.เศรษฐกิจฐานราก</vt:lpstr>
      <vt:lpstr>22.โรงไฟฟ้าชุมชน</vt:lpstr>
      <vt:lpstr>23.offgrid</vt:lpstr>
      <vt:lpstr>24.การบริหาร Ft</vt:lpstr>
      <vt:lpstr>25.การจัดสรรก๊าซ</vt:lpstr>
      <vt:lpstr>26.มาตรการราคาพลังงาน</vt:lpstr>
      <vt:lpstr>27.มาตรการค่าไฟ</vt:lpstr>
      <vt:lpstr>28.OSS</vt:lpstr>
      <vt:lpstr>29.NEIC</vt:lpstr>
      <vt:lpstr>30.เทคโนโลยีกำกับน้ำมัน</vt:lpstr>
      <vt:lpstr>'10.ขนส่งน้ำมัน'!Print_Area</vt:lpstr>
      <vt:lpstr>'11.เชื้อเพลิงEV'!Print_Area</vt:lpstr>
      <vt:lpstr>'30.เทคโนโลยีกำกับน้ำมัน'!Print_Area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MoEN-PC</cp:lastModifiedBy>
  <cp:lastPrinted>2022-01-11T03:16:27Z</cp:lastPrinted>
  <dcterms:created xsi:type="dcterms:W3CDTF">2020-09-15T05:53:10Z</dcterms:created>
  <dcterms:modified xsi:type="dcterms:W3CDTF">2022-12-29T07:05:44Z</dcterms:modified>
</cp:coreProperties>
</file>