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9750"/>
  </bookViews>
  <sheets>
    <sheet name="Sheet1" sheetId="1" r:id="rId1"/>
  </sheets>
  <definedNames>
    <definedName name="_xlnm.Print_Area" localSheetId="0">Sheet1!$A$1:$I$13</definedName>
  </definedNames>
  <calcPr calcId="144525"/>
</workbook>
</file>

<file path=xl/calcChain.xml><?xml version="1.0" encoding="utf-8"?>
<calcChain xmlns="http://schemas.openxmlformats.org/spreadsheetml/2006/main">
  <c r="F12" i="1" l="1"/>
  <c r="E12" i="1"/>
  <c r="D12" i="1"/>
  <c r="C12" i="1"/>
  <c r="F10" i="1"/>
  <c r="E10" i="1"/>
  <c r="N9" i="1"/>
  <c r="M9" i="1"/>
  <c r="F9" i="1"/>
  <c r="E9" i="1"/>
  <c r="N8" i="1"/>
  <c r="M8" i="1"/>
  <c r="F8" i="1"/>
  <c r="E8" i="1"/>
  <c r="F7" i="1"/>
  <c r="E7" i="1"/>
</calcChain>
</file>

<file path=xl/sharedStrings.xml><?xml version="1.0" encoding="utf-8"?>
<sst xmlns="http://schemas.openxmlformats.org/spreadsheetml/2006/main" count="35" uniqueCount="31">
  <si>
    <t>เงินกันไว้เบิกเหลื่อมปี ปีงบประมาณ พ.ศ. 2564</t>
  </si>
  <si>
    <t>กระทรวงพลังงาน</t>
  </si>
  <si>
    <t>กรมพัฒนาพลังงานทดแทนและอนุรักษ์พลังงาน</t>
  </si>
  <si>
    <t>หน่วย : บาท</t>
  </si>
  <si>
    <t>หน่วยงาน</t>
  </si>
  <si>
    <t>รายการ/โครงการ</t>
  </si>
  <si>
    <t>เงินกันฯ สุทธิ</t>
  </si>
  <si>
    <t>เบิกจ่ายเหลื่อมปี</t>
  </si>
  <si>
    <t>ร้อยละ</t>
  </si>
  <si>
    <t>คงเหลือ/พับไป</t>
  </si>
  <si>
    <t>ประเภทรายจ่าย</t>
  </si>
  <si>
    <t>สาเหตุ</t>
  </si>
  <si>
    <t>แนวทางการแก้ปัญหา</t>
  </si>
  <si>
    <t>(1)</t>
  </si>
  <si>
    <t>(2)</t>
  </si>
  <si>
    <t>(3)=(2)/(1)*100</t>
  </si>
  <si>
    <t>(4)=(1)-(2)</t>
  </si>
  <si>
    <t>1. กองพัฒนาพลังงาน
    ทดแทน
    กลุ่มพัฒนาพลังงาน 1
    (กพพ. พพ.1)</t>
  </si>
  <si>
    <t>1.1 ค่าก่อสร้าง อาคารโรงไฟฟ้าระบบส่งน้ำ
พร้อมส่วนประกอบอื่นๆ (งานปรับปรุง
ประสิทธิภาพและเพิ่มกำลังผลิต โครงการไฟฟ้าพลังน้ำคลองลำปลอก) ตำบลโพรงจระเข้
อำเภอย่านตาขาว จังหวัดตรัง</t>
  </si>
  <si>
    <t>รายจ่ายลงทุน</t>
  </si>
  <si>
    <t>เนื่องจากได้รับผลกระทบ
จากการระบาดของโรค COVID-19 ทำให้การก่อสร้างล่าช้า</t>
  </si>
  <si>
    <t xml:space="preserve">   </t>
  </si>
  <si>
    <t>1.2.1 ค่าเครื่องกังหันน้ำและเครื่องกำเนิดไฟฟ้าพร้อมอุปกรณ์ และติดตั้ง โครงการไฟฟ้า
พลังน้ำห้วยป่าปู ตำบลพบพระ อำเภอพบพระ 
จังหวัดตาก</t>
  </si>
  <si>
    <t>1.2.2 ค่าเครื่องกังหันน้ำและเครื่องกำเนิดไฟฟ้าพร้อมอุปกรณ์ และติดตั้ง โครงการไฟฟ้า
พลังน้ำห้วยป่าปู ตำบลพบพระ อำเภอพบพระ 
จังหวัดตาก</t>
  </si>
  <si>
    <t>1.3 ค่าควบคุมงานก่อสร้าง (งานปรับปรุงประสิทธิภาพและเพิ่มกำลังผลิต โครงการไฟฟ้าพลังน้ำคลองลำปลอก) ตำบลโพรงจระเข้ อำเภอย่านตาขาว จังหวัดตรัง</t>
  </si>
  <si>
    <t>เนื่องจากงานก่อสร้างฯ และงานติดตั้งเครื่องกังหันน้ำฯ ได้รับผล กระทบจากการระบาดของโรค COVID-19 ทำให้การดำเนินงานล่าช้า</t>
  </si>
  <si>
    <t>รวม</t>
  </si>
  <si>
    <t>หมายเหตุ : ประเภทรายจ่าย ให้ระบุว่ารายการดังกล่าวเป็นรายจ่ายประจำหรือรายจ่ายลงทุน</t>
  </si>
  <si>
    <t>1. เร่งรัดให้ผู้รับจ้างปฏิบัติงานให้แล้วเสร็จทุกรายการภายใน มี.ค. 66 
2. จะขอตั้ง งปม. 67 หรือขอใช้เงินเหลือจ่าย งปม. 66 โอนมาจ่ายทดแทนทุกรายการที่ถูกพับเงิน</t>
  </si>
  <si>
    <t xml:space="preserve"> - เนื่องจากได้รับผลกระทบ
จากการระบาดของโรค COVID-19 ทำให้การดำเนินงานล่าช้า   
 - เนื่องจากต้องมีการแก้ไขหนังสือโอนสิทธิการรับเงินระหว่างผู้รับจ้างกับธนาคารทำให้ไม่สามารถเบิกจ่ายเงินได้
</t>
  </si>
  <si>
    <t xml:space="preserve">                
 - เร่งรัดให้ผู้รับจ้างดำเนินการแก้ไขหนังสือโอนสิทธิการรับเงินให้เรียบร้อย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</si>
</sst>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>
    <font>
      <sz val="11"/>
      <color theme="1"/>
      <name val="Tahoma"/>
      <charset val="222"/>
      <scheme val="minor"/>
    </font>
    <font>
      <sz val="17"/>
      <color theme="1"/>
      <name val="TH SarabunPSK"/>
      <charset val="134"/>
    </font>
    <font>
      <b/>
      <sz val="18"/>
      <color theme="1"/>
      <name val="TH SarabunPSK"/>
      <charset val="134"/>
    </font>
    <font>
      <b/>
      <sz val="17"/>
      <color theme="1"/>
      <name val="TH SarabunPSK"/>
      <charset val="134"/>
    </font>
    <font>
      <b/>
      <sz val="16"/>
      <color theme="1"/>
      <name val="TH SarabunPSK"/>
      <charset val="134"/>
    </font>
    <font>
      <sz val="16"/>
      <color theme="1"/>
      <name val="TH SarabunPSK"/>
      <charset val="134"/>
    </font>
    <font>
      <sz val="11"/>
      <color theme="1"/>
      <name val="Tahoma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43" fontId="5" fillId="0" borderId="6" xfId="1" applyFont="1" applyBorder="1" applyAlignment="1">
      <alignment vertical="top"/>
    </xf>
    <xf numFmtId="43" fontId="5" fillId="0" borderId="6" xfId="0" applyNumberFormat="1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5" fillId="0" borderId="6" xfId="0" applyFont="1" applyBorder="1" applyAlignment="1">
      <alignment vertical="top" wrapText="1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 vertical="top" wrapText="1"/>
    </xf>
    <xf numFmtId="43" fontId="5" fillId="0" borderId="9" xfId="1" applyFont="1" applyBorder="1" applyAlignment="1">
      <alignment vertical="top"/>
    </xf>
    <xf numFmtId="43" fontId="5" fillId="0" borderId="10" xfId="1" applyFont="1" applyBorder="1" applyAlignment="1">
      <alignment vertical="top"/>
    </xf>
    <xf numFmtId="43" fontId="5" fillId="0" borderId="11" xfId="1" applyFont="1" applyBorder="1" applyAlignment="1">
      <alignment vertical="top"/>
    </xf>
    <xf numFmtId="43" fontId="5" fillId="0" borderId="12" xfId="0" applyNumberFormat="1" applyFont="1" applyBorder="1" applyAlignment="1">
      <alignment vertical="top"/>
    </xf>
    <xf numFmtId="43" fontId="5" fillId="0" borderId="7" xfId="1" applyFont="1" applyBorder="1" applyAlignment="1">
      <alignment vertical="top"/>
    </xf>
    <xf numFmtId="43" fontId="5" fillId="0" borderId="0" xfId="1" applyFont="1" applyBorder="1" applyAlignment="1">
      <alignment vertical="top"/>
    </xf>
    <xf numFmtId="0" fontId="5" fillId="0" borderId="0" xfId="0" applyFont="1" applyAlignment="1">
      <alignment horizontal="left" vertical="top" wrapText="1"/>
    </xf>
    <xf numFmtId="43" fontId="5" fillId="0" borderId="13" xfId="1" applyFont="1" applyBorder="1" applyAlignment="1">
      <alignment vertical="top"/>
    </xf>
    <xf numFmtId="43" fontId="5" fillId="0" borderId="0" xfId="0" applyNumberFormat="1" applyFont="1" applyAlignment="1">
      <alignment vertical="top"/>
    </xf>
    <xf numFmtId="0" fontId="5" fillId="0" borderId="13" xfId="0" applyFont="1" applyBorder="1" applyAlignment="1">
      <alignment vertical="top"/>
    </xf>
    <xf numFmtId="0" fontId="5" fillId="0" borderId="13" xfId="0" applyFont="1" applyBorder="1" applyAlignment="1">
      <alignment vertical="top" wrapText="1"/>
    </xf>
    <xf numFmtId="0" fontId="5" fillId="0" borderId="0" xfId="0" applyFont="1" applyAlignment="1">
      <alignment horizontal="left"/>
    </xf>
    <xf numFmtId="0" fontId="5" fillId="0" borderId="7" xfId="0" applyFont="1" applyBorder="1"/>
    <xf numFmtId="0" fontId="5" fillId="0" borderId="0" xfId="0" applyFont="1"/>
    <xf numFmtId="0" fontId="5" fillId="0" borderId="3" xfId="0" applyFont="1" applyBorder="1"/>
    <xf numFmtId="43" fontId="5" fillId="0" borderId="16" xfId="0" applyNumberFormat="1" applyFont="1" applyBorder="1"/>
    <xf numFmtId="43" fontId="5" fillId="0" borderId="16" xfId="1" applyFont="1" applyBorder="1" applyAlignment="1">
      <alignment vertical="top"/>
    </xf>
    <xf numFmtId="0" fontId="5" fillId="2" borderId="14" xfId="0" applyFont="1" applyFill="1" applyBorder="1"/>
    <xf numFmtId="0" fontId="5" fillId="2" borderId="17" xfId="0" applyFont="1" applyFill="1" applyBorder="1"/>
    <xf numFmtId="43" fontId="1" fillId="0" borderId="0" xfId="0" applyNumberFormat="1" applyFont="1"/>
    <xf numFmtId="0" fontId="5" fillId="0" borderId="0" xfId="0" applyFont="1" applyAlignment="1">
      <alignment horizontal="right"/>
    </xf>
    <xf numFmtId="43" fontId="1" fillId="0" borderId="0" xfId="1" applyFont="1" applyBorder="1" applyAlignment="1">
      <alignment vertical="top"/>
    </xf>
    <xf numFmtId="43" fontId="1" fillId="0" borderId="0" xfId="0" applyNumberFormat="1" applyFont="1" applyAlignment="1">
      <alignment vertical="top"/>
    </xf>
    <xf numFmtId="0" fontId="5" fillId="0" borderId="7" xfId="0" applyFont="1" applyBorder="1" applyAlignment="1">
      <alignment vertical="top" wrapText="1"/>
    </xf>
    <xf numFmtId="0" fontId="5" fillId="2" borderId="15" xfId="0" applyFont="1" applyFill="1" applyBorder="1"/>
    <xf numFmtId="0" fontId="2" fillId="0" borderId="0" xfId="0" applyFont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5" fillId="0" borderId="7" xfId="0" quotePrefix="1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view="pageBreakPreview" topLeftCell="A3" zoomScale="70" zoomScaleNormal="100" zoomScaleSheetLayoutView="70" workbookViewId="0">
      <selection activeCell="K9" sqref="K9"/>
    </sheetView>
  </sheetViews>
  <sheetFormatPr defaultColWidth="9" defaultRowHeight="22.5"/>
  <cols>
    <col min="1" max="1" width="21.375" style="1" customWidth="1"/>
    <col min="2" max="2" width="38.875" style="1" customWidth="1"/>
    <col min="3" max="3" width="15.625" style="1" customWidth="1"/>
    <col min="4" max="4" width="15.875" style="1" customWidth="1"/>
    <col min="5" max="5" width="16" style="1" customWidth="1"/>
    <col min="6" max="6" width="16.125" style="1" customWidth="1"/>
    <col min="7" max="7" width="12.375" style="1" customWidth="1"/>
    <col min="8" max="8" width="23.625" style="1" customWidth="1"/>
    <col min="9" max="9" width="20.25" style="1" customWidth="1"/>
    <col min="10" max="11" width="9" style="1"/>
    <col min="12" max="12" width="16.125" style="1" hidden="1" customWidth="1"/>
    <col min="13" max="14" width="16.25" style="1" hidden="1" customWidth="1"/>
    <col min="15" max="16384" width="9" style="1"/>
  </cols>
  <sheetData>
    <row r="1" spans="1:14" ht="23.25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14" ht="23.25">
      <c r="A2" s="39" t="s">
        <v>1</v>
      </c>
      <c r="B2" s="39"/>
      <c r="C2" s="39"/>
      <c r="D2" s="39"/>
      <c r="E2" s="39"/>
      <c r="F2" s="39"/>
      <c r="G2" s="39"/>
      <c r="H2" s="39"/>
      <c r="I2" s="39"/>
    </row>
    <row r="3" spans="1:14" ht="23.25">
      <c r="A3" s="39" t="s">
        <v>2</v>
      </c>
      <c r="B3" s="39"/>
      <c r="C3" s="39"/>
      <c r="D3" s="39"/>
      <c r="E3" s="39"/>
      <c r="F3" s="39"/>
      <c r="G3" s="39"/>
      <c r="H3" s="39"/>
      <c r="I3" s="39"/>
    </row>
    <row r="4" spans="1:14" ht="22.5" customHeight="1">
      <c r="I4" s="34" t="s">
        <v>3</v>
      </c>
    </row>
    <row r="5" spans="1:14">
      <c r="A5" s="43" t="s">
        <v>4</v>
      </c>
      <c r="B5" s="45" t="s">
        <v>5</v>
      </c>
      <c r="C5" s="2" t="s">
        <v>6</v>
      </c>
      <c r="D5" s="3" t="s">
        <v>7</v>
      </c>
      <c r="E5" s="2" t="s">
        <v>8</v>
      </c>
      <c r="F5" s="3" t="s">
        <v>9</v>
      </c>
      <c r="G5" s="47" t="s">
        <v>10</v>
      </c>
      <c r="H5" s="43" t="s">
        <v>11</v>
      </c>
      <c r="I5" s="43" t="s">
        <v>12</v>
      </c>
    </row>
    <row r="6" spans="1:14" ht="18.75" customHeight="1">
      <c r="A6" s="44"/>
      <c r="B6" s="46"/>
      <c r="C6" s="4" t="s">
        <v>13</v>
      </c>
      <c r="D6" s="5" t="s">
        <v>14</v>
      </c>
      <c r="E6" s="4" t="s">
        <v>15</v>
      </c>
      <c r="F6" s="5" t="s">
        <v>16</v>
      </c>
      <c r="G6" s="48"/>
      <c r="H6" s="44"/>
      <c r="I6" s="44"/>
    </row>
    <row r="7" spans="1:14" ht="152.1" customHeight="1">
      <c r="A7" s="6" t="s">
        <v>17</v>
      </c>
      <c r="B7" s="7" t="s">
        <v>18</v>
      </c>
      <c r="C7" s="8">
        <v>26867152.899999999</v>
      </c>
      <c r="D7" s="8">
        <v>18116204.640000001</v>
      </c>
      <c r="E7" s="8">
        <f>ROUND(D7/C7*100,2)</f>
        <v>67.430000000000007</v>
      </c>
      <c r="F7" s="9">
        <f>C7-D7</f>
        <v>8750948.2599999998</v>
      </c>
      <c r="G7" s="10" t="s">
        <v>19</v>
      </c>
      <c r="H7" s="11" t="s">
        <v>20</v>
      </c>
      <c r="I7" s="11" t="s">
        <v>28</v>
      </c>
    </row>
    <row r="8" spans="1:14" ht="89.25" customHeight="1">
      <c r="A8" s="12" t="s">
        <v>21</v>
      </c>
      <c r="B8" s="13" t="s">
        <v>22</v>
      </c>
      <c r="C8" s="14">
        <v>7607262</v>
      </c>
      <c r="D8" s="15">
        <v>5639557.0499999998</v>
      </c>
      <c r="E8" s="16">
        <f>ROUND(D8/C8*100,2)</f>
        <v>74.13</v>
      </c>
      <c r="F8" s="17">
        <f>C8-D8</f>
        <v>1967704.95</v>
      </c>
      <c r="G8" s="49" t="s">
        <v>19</v>
      </c>
      <c r="H8" s="51" t="s">
        <v>29</v>
      </c>
      <c r="I8" s="53" t="s">
        <v>30</v>
      </c>
      <c r="L8" s="15">
        <v>14916200</v>
      </c>
      <c r="M8" s="35">
        <f>L8*0.51</f>
        <v>7607262</v>
      </c>
      <c r="N8" s="36">
        <f>L8*0.49</f>
        <v>7308938</v>
      </c>
    </row>
    <row r="9" spans="1:14" ht="113.25" customHeight="1">
      <c r="A9" s="12"/>
      <c r="B9" s="13" t="s">
        <v>23</v>
      </c>
      <c r="C9" s="18">
        <v>7308938</v>
      </c>
      <c r="D9" s="19">
        <v>5418397.9500000002</v>
      </c>
      <c r="E9" s="16">
        <f>ROUND(D9/C9*100,2)</f>
        <v>74.13</v>
      </c>
      <c r="F9" s="17">
        <f>C9-D9</f>
        <v>1890540.05</v>
      </c>
      <c r="G9" s="50"/>
      <c r="H9" s="52"/>
      <c r="I9" s="54"/>
      <c r="L9" s="33">
        <v>11057955</v>
      </c>
      <c r="M9" s="33">
        <f>L9*0.51</f>
        <v>5639557.0499999998</v>
      </c>
      <c r="N9" s="33">
        <f>L9*0.49</f>
        <v>5418397.9500000002</v>
      </c>
    </row>
    <row r="10" spans="1:14" ht="105">
      <c r="A10" s="12" t="s">
        <v>21</v>
      </c>
      <c r="B10" s="20" t="s">
        <v>24</v>
      </c>
      <c r="C10" s="21">
        <v>1904733.38</v>
      </c>
      <c r="D10" s="21">
        <v>1337377.56</v>
      </c>
      <c r="E10" s="18">
        <f>ROUND(D10/C10*100,2)</f>
        <v>70.209999999999994</v>
      </c>
      <c r="F10" s="22">
        <f>C10-D10</f>
        <v>567355.81999999995</v>
      </c>
      <c r="G10" s="23" t="s">
        <v>19</v>
      </c>
      <c r="H10" s="24" t="s">
        <v>25</v>
      </c>
      <c r="I10" s="37"/>
    </row>
    <row r="11" spans="1:14" ht="12" customHeight="1">
      <c r="A11" s="12" t="s">
        <v>21</v>
      </c>
      <c r="B11" s="25"/>
      <c r="C11" s="26"/>
      <c r="D11" s="27"/>
      <c r="E11" s="28"/>
      <c r="F11" s="28"/>
      <c r="G11" s="26"/>
      <c r="H11" s="26"/>
      <c r="I11" s="28"/>
    </row>
    <row r="12" spans="1:14">
      <c r="A12" s="40" t="s">
        <v>26</v>
      </c>
      <c r="B12" s="41"/>
      <c r="C12" s="29">
        <f>C7+C8+C9+C10</f>
        <v>43688086.280000001</v>
      </c>
      <c r="D12" s="29">
        <f>D7+D8+D9+D10</f>
        <v>30511537.199999999</v>
      </c>
      <c r="E12" s="30">
        <f>ROUND(D12/C12*100,2)</f>
        <v>69.84</v>
      </c>
      <c r="F12" s="29">
        <f>C12-D12</f>
        <v>13176549.08</v>
      </c>
      <c r="G12" s="31"/>
      <c r="H12" s="32"/>
      <c r="I12" s="38"/>
    </row>
    <row r="13" spans="1:14">
      <c r="A13" s="42" t="s">
        <v>27</v>
      </c>
      <c r="B13" s="42"/>
      <c r="C13" s="42"/>
      <c r="D13" s="42"/>
      <c r="E13" s="42"/>
      <c r="F13" s="42"/>
      <c r="G13" s="42"/>
      <c r="H13" s="42"/>
      <c r="I13" s="42"/>
    </row>
    <row r="16" spans="1:14">
      <c r="F16" s="33"/>
    </row>
  </sheetData>
  <mergeCells count="13">
    <mergeCell ref="A1:I1"/>
    <mergeCell ref="A2:I2"/>
    <mergeCell ref="A3:I3"/>
    <mergeCell ref="A12:B12"/>
    <mergeCell ref="A13:I13"/>
    <mergeCell ref="A5:A6"/>
    <mergeCell ref="B5:B6"/>
    <mergeCell ref="G5:G6"/>
    <mergeCell ref="G8:G9"/>
    <mergeCell ref="H5:H6"/>
    <mergeCell ref="H8:H9"/>
    <mergeCell ref="I5:I6"/>
    <mergeCell ref="I8:I9"/>
  </mergeCells>
  <pageMargins left="0.39370078740157499" right="0.27559055118110198" top="0.47244094488188998" bottom="0.47244094488188998" header="0.31496062992126" footer="0.31496062992126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 2169-59</dc:creator>
  <cp:lastModifiedBy>acer-12</cp:lastModifiedBy>
  <cp:lastPrinted>2022-12-14T07:41:23Z</cp:lastPrinted>
  <dcterms:created xsi:type="dcterms:W3CDTF">2022-11-21T01:43:00Z</dcterms:created>
  <dcterms:modified xsi:type="dcterms:W3CDTF">2022-12-14T07:47:21Z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52A53FE16FB243B0AF5AC4904C72AA76</vt:lpwstr>
  </property>
  <property fmtid="{D5CDD505-2E9C-101B-9397-08002B2CF9AE}" pid="3" name="KSOProductBuildVer">
    <vt:lpwstr>1054-11.2.0.11440</vt:lpwstr>
  </property>
</Properties>
</file>