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2995" windowHeight="92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77" i="1" l="1"/>
  <c r="F78" i="1"/>
  <c r="D25" i="1"/>
  <c r="E79" i="1"/>
  <c r="D78" i="1"/>
  <c r="F76" i="1"/>
  <c r="F75" i="1"/>
  <c r="F74" i="1"/>
  <c r="F73" i="1"/>
  <c r="D72" i="1"/>
  <c r="F72" i="1" s="1"/>
  <c r="F71" i="1"/>
  <c r="F70" i="1"/>
  <c r="F69" i="1"/>
  <c r="D68" i="1"/>
  <c r="F68" i="1" s="1"/>
  <c r="F67" i="1"/>
  <c r="F66" i="1"/>
  <c r="F65" i="1"/>
  <c r="F64" i="1"/>
  <c r="F63" i="1"/>
  <c r="F62" i="1"/>
  <c r="D61" i="1"/>
  <c r="F61" i="1" s="1"/>
  <c r="F60" i="1"/>
  <c r="F59" i="1"/>
  <c r="F58" i="1"/>
  <c r="F57" i="1"/>
  <c r="F56" i="1"/>
  <c r="F55" i="1"/>
  <c r="F54" i="1"/>
  <c r="F53" i="1"/>
  <c r="F52" i="1"/>
  <c r="F51" i="1"/>
  <c r="F50" i="1"/>
  <c r="D49" i="1"/>
  <c r="F49" i="1" s="1"/>
  <c r="F48" i="1"/>
  <c r="F47" i="1"/>
  <c r="F46" i="1"/>
  <c r="D45" i="1"/>
  <c r="F45" i="1" s="1"/>
  <c r="F44" i="1"/>
  <c r="F43" i="1"/>
  <c r="F42" i="1"/>
  <c r="F41" i="1"/>
  <c r="F40" i="1"/>
  <c r="F39" i="1"/>
  <c r="D38" i="1"/>
  <c r="F38" i="1" s="1"/>
  <c r="F37" i="1"/>
  <c r="F36" i="1"/>
  <c r="F35" i="1"/>
  <c r="F34" i="1"/>
  <c r="F33" i="1"/>
  <c r="F32" i="1"/>
  <c r="F31" i="1"/>
  <c r="F30" i="1"/>
  <c r="F29" i="1"/>
  <c r="F28" i="1"/>
  <c r="F27" i="1"/>
  <c r="D26" i="1"/>
  <c r="F26" i="1" s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D5" i="1"/>
  <c r="F5" i="1" s="1"/>
  <c r="F4" i="1"/>
  <c r="F3" i="1"/>
  <c r="D79" i="1" l="1"/>
</calcChain>
</file>

<file path=xl/comments1.xml><?xml version="1.0" encoding="utf-8"?>
<comments xmlns="http://schemas.openxmlformats.org/spreadsheetml/2006/main">
  <authors>
    <author>acer-06</author>
  </authors>
  <commentList>
    <comment ref="C8" authorId="0">
      <text>
        <r>
          <rPr>
            <b/>
            <sz val="8"/>
            <rFont val="Tahoma"/>
            <family val="2"/>
          </rPr>
          <t>acer-06:</t>
        </r>
        <r>
          <rPr>
            <sz val="8"/>
            <rFont val="Tahoma"/>
            <family val="2"/>
          </rPr>
          <t xml:space="preserve">
เครื่องปรับอากาศแบบแยกส่วน (ราคารวมค่าติดตั้ง) แบบตั้งพื้นหรือแบบแขวน (ระบบ Inverter) ขนาด 13,000 บีทียู ทดแทน จำนวน 2 เครื่อง สงป.ให้เปลี่ยนเป็นครุภัณฑ์นวัตกรรม
</t>
        </r>
      </text>
    </comment>
    <comment ref="C59" authorId="0">
      <text>
        <r>
          <rPr>
            <sz val="9"/>
            <rFont val="Tahoma"/>
            <family val="2"/>
          </rPr>
          <t>เครื่องปรับอากาศแบบแยกส่วน (ราคารวมค่าติดตั้ง) แบบตั้งพื้นหรือแบบแขวน (ระบบ Inverter) ขนาด 18,000 บีทียู สงป.ปรับรายการขอทดแทน เป็นครุภัณฑ์นวัตกรรม</t>
        </r>
      </text>
    </comment>
    <comment ref="C72" authorId="0">
      <text>
        <r>
          <rPr>
            <sz val="8"/>
            <rFont val="Tahoma"/>
            <family val="2"/>
          </rPr>
          <t>เครื่องปรับอากาศแบบแยกส่วน (ราคารวมค่าติดตั้ง) แบบตั้งพื้นหรือแบบแขวน (ระบบ Inverter) ขนาด 18,000 บีทียู สงป.ปรับรายการขอทดแทน 1 เครื่อง เป็นครุภัณฑ์นวัตกรรม</t>
        </r>
      </text>
    </comment>
  </commentList>
</comments>
</file>

<file path=xl/sharedStrings.xml><?xml version="1.0" encoding="utf-8"?>
<sst xmlns="http://schemas.openxmlformats.org/spreadsheetml/2006/main" count="79" uniqueCount="79">
  <si>
    <t>ปทุมธานี</t>
  </si>
  <si>
    <t>สมุทรปราการ</t>
  </si>
  <si>
    <t>นนทบุรี</t>
  </si>
  <si>
    <t>พระนครศรีอยุธยา</t>
  </si>
  <si>
    <t>อ่างทอง</t>
  </si>
  <si>
    <t>สระบุรี</t>
  </si>
  <si>
    <t>ลพบุรี</t>
  </si>
  <si>
    <t>สุพรรณบุรี</t>
  </si>
  <si>
    <t>สิงห์บุรี</t>
  </si>
  <si>
    <t>นครนายก</t>
  </si>
  <si>
    <t>ชัยนาท</t>
  </si>
  <si>
    <t>ชลบุรี</t>
  </si>
  <si>
    <t>ระยอง</t>
  </si>
  <si>
    <t>ฉะเชิงเทรา</t>
  </si>
  <si>
    <t>ปราจีนบุรี</t>
  </si>
  <si>
    <t>จันทบุรี</t>
  </si>
  <si>
    <t>ตราด</t>
  </si>
  <si>
    <t>สระแก้ว</t>
  </si>
  <si>
    <t>ราชบุรี</t>
  </si>
  <si>
    <t>กาญจนบุรี</t>
  </si>
  <si>
    <t>สมุทรสาคร</t>
  </si>
  <si>
    <t>นครปฐม</t>
  </si>
  <si>
    <t>สมุทรสงคราม</t>
  </si>
  <si>
    <t>เพชรบุรี</t>
  </si>
  <si>
    <t>ประจวบฯ</t>
  </si>
  <si>
    <t>นครราชสีมา</t>
  </si>
  <si>
    <t>สุรินทร์</t>
  </si>
  <si>
    <t>บุรีรัมย์</t>
  </si>
  <si>
    <t>มหาสารคาม</t>
  </si>
  <si>
    <t>ศรีสะเกษ</t>
  </si>
  <si>
    <t>ชัยภูมิ</t>
  </si>
  <si>
    <t>ขอนแก่น</t>
  </si>
  <si>
    <t>หนองคาย</t>
  </si>
  <si>
    <t>อุดรธานี</t>
  </si>
  <si>
    <t>หนองบัวลำภู</t>
  </si>
  <si>
    <t>เลย</t>
  </si>
  <si>
    <t>สกลนคร</t>
  </si>
  <si>
    <t>อุบลราชธานี</t>
  </si>
  <si>
    <t>ร้อยเอ็ด</t>
  </si>
  <si>
    <t>กาฬสินธุ์</t>
  </si>
  <si>
    <t>ยโสธร</t>
  </si>
  <si>
    <t>นครพนม</t>
  </si>
  <si>
    <t>มุกดาหาร</t>
  </si>
  <si>
    <t>อำนาจเจริญ</t>
  </si>
  <si>
    <t>นครสวรรค์</t>
  </si>
  <si>
    <t>กำแพงเพช</t>
  </si>
  <si>
    <t>สุโขทัย</t>
  </si>
  <si>
    <t>อุทัยธานี</t>
  </si>
  <si>
    <t>ตาก</t>
  </si>
  <si>
    <t>พิษณุโลก</t>
  </si>
  <si>
    <t>เพชรบูรณ์</t>
  </si>
  <si>
    <t>อุตรดิตถ์</t>
  </si>
  <si>
    <t>น่าน</t>
  </si>
  <si>
    <t>แพร่</t>
  </si>
  <si>
    <t>พิจิตร</t>
  </si>
  <si>
    <t>เชียงใหม่</t>
  </si>
  <si>
    <t>ลำพูน</t>
  </si>
  <si>
    <t>เชียงราย</t>
  </si>
  <si>
    <t>แม่ฮ่องสอน</t>
  </si>
  <si>
    <t>ลำปาง</t>
  </si>
  <si>
    <t>พะเยา</t>
  </si>
  <si>
    <t>สุราษฎร์ธานี</t>
  </si>
  <si>
    <t>ภูเก็ต</t>
  </si>
  <si>
    <t>นครศรีฯ</t>
  </si>
  <si>
    <t>ชุมพร</t>
  </si>
  <si>
    <t>กระบี่</t>
  </si>
  <si>
    <t>ระนอง</t>
  </si>
  <si>
    <t>พังงา</t>
  </si>
  <si>
    <t>สงขลา</t>
  </si>
  <si>
    <t>ตรัง</t>
  </si>
  <si>
    <t>ปัตตานี</t>
  </si>
  <si>
    <t>พัทลุง</t>
  </si>
  <si>
    <t>สตูล</t>
  </si>
  <si>
    <t>ยะลา</t>
  </si>
  <si>
    <t>นราธิวาส</t>
  </si>
  <si>
    <t>บึงกาฬ</t>
  </si>
  <si>
    <t>เบิกจ่าย 
ณ สิ้นเดือน ก.พ.66</t>
  </si>
  <si>
    <t>วงเงินที่ได้รับจัดสรร
ปี 2566</t>
  </si>
  <si>
    <t>ผลการเบิกจ่ายเงินในระบบ GFIMS ณ สิ้นเดือนกุมภาพันธ์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</si>
</sst>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b/>
      <sz val="16"/>
      <color rgb="FF00B050"/>
      <name val="TH SarabunPSK"/>
      <family val="2"/>
    </font>
    <font>
      <sz val="11"/>
      <color rgb="FF00B050"/>
      <name val="Tahoma"/>
      <family val="2"/>
      <scheme val="minor"/>
    </font>
    <font>
      <sz val="11"/>
      <color rgb="FFFF0000"/>
      <name val="Tahoma"/>
      <family val="2"/>
      <scheme val="minor"/>
    </font>
    <font>
      <b/>
      <sz val="16"/>
      <color rgb="FFFF0000"/>
      <name val="TH SarabunPSK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2"/>
    </font>
    <font>
      <sz val="12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88" fontId="2" fillId="0" borderId="0" applyFont="0" applyFill="0" applyBorder="0" applyAlignment="0" applyProtection="0"/>
  </cellStyleXfs>
  <cellXfs count="17">
    <xf numFmtId="0" fontId="0" fillId="0" borderId="0" xfId="0"/>
    <xf numFmtId="187" fontId="3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Border="1" applyAlignment="1">
      <alignment vertical="center"/>
    </xf>
    <xf numFmtId="43" fontId="5" fillId="0" borderId="0" xfId="1" applyFont="1" applyBorder="1" applyAlignment="1">
      <alignment vertical="center"/>
    </xf>
    <xf numFmtId="2" fontId="0" fillId="0" borderId="0" xfId="0" applyNumberFormat="1" applyBorder="1"/>
    <xf numFmtId="187" fontId="3" fillId="0" borderId="0" xfId="2" applyNumberFormat="1" applyFont="1" applyFill="1" applyBorder="1" applyAlignment="1">
      <alignment horizontal="center" vertical="center" wrapText="1"/>
    </xf>
    <xf numFmtId="187" fontId="6" fillId="0" borderId="0" xfId="2" applyNumberFormat="1" applyFont="1" applyFill="1" applyBorder="1" applyAlignment="1">
      <alignment horizontal="center" vertical="center" wrapText="1"/>
    </xf>
    <xf numFmtId="187" fontId="3" fillId="0" borderId="0" xfId="2" applyNumberFormat="1" applyFont="1" applyFill="1" applyBorder="1" applyAlignment="1">
      <alignment horizontal="center" vertical="center"/>
    </xf>
    <xf numFmtId="187" fontId="6" fillId="0" borderId="0" xfId="1" applyNumberFormat="1" applyFont="1" applyFill="1" applyBorder="1" applyAlignment="1">
      <alignment horizontal="center" vertical="center" wrapText="1"/>
    </xf>
    <xf numFmtId="187" fontId="3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43" fontId="0" fillId="0" borderId="0" xfId="1" applyFont="1" applyBorder="1"/>
    <xf numFmtId="0" fontId="0" fillId="0" borderId="0" xfId="0" applyBorder="1"/>
    <xf numFmtId="43" fontId="0" fillId="0" borderId="0" xfId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79"/>
  <sheetViews>
    <sheetView tabSelected="1" workbookViewId="0">
      <selection activeCell="J9" sqref="J9"/>
    </sheetView>
  </sheetViews>
  <sheetFormatPr defaultRowHeight="14.25" x14ac:dyDescent="0.2"/>
  <cols>
    <col min="3" max="3" width="14.875" bestFit="1" customWidth="1"/>
    <col min="4" max="4" width="17.125" customWidth="1"/>
    <col min="5" max="5" width="16.875" style="14" customWidth="1"/>
  </cols>
  <sheetData>
    <row r="1" spans="1:8" ht="42" customHeight="1" x14ac:dyDescent="0.2">
      <c r="A1" s="16" t="s">
        <v>78</v>
      </c>
      <c r="B1" s="16"/>
      <c r="C1" s="16"/>
      <c r="D1" s="16"/>
      <c r="E1" s="16"/>
      <c r="F1" s="16"/>
      <c r="G1" s="16"/>
      <c r="H1" s="16"/>
    </row>
    <row r="2" spans="1:8" ht="54" customHeight="1" x14ac:dyDescent="0.2">
      <c r="D2" s="15" t="s">
        <v>77</v>
      </c>
      <c r="E2" s="15" t="s">
        <v>76</v>
      </c>
    </row>
    <row r="3" spans="1:8" ht="21" x14ac:dyDescent="0.2">
      <c r="C3" s="1" t="s">
        <v>0</v>
      </c>
      <c r="D3" s="2">
        <v>949628</v>
      </c>
      <c r="E3" s="3">
        <v>327992.95999999996</v>
      </c>
      <c r="F3" s="4">
        <f>E3/D3*100</f>
        <v>34.53909952107562</v>
      </c>
    </row>
    <row r="4" spans="1:8" ht="21" x14ac:dyDescent="0.2">
      <c r="C4" s="5" t="s">
        <v>1</v>
      </c>
      <c r="D4" s="2">
        <v>573377</v>
      </c>
      <c r="E4" s="3">
        <v>183135.59000000003</v>
      </c>
      <c r="F4" s="4">
        <f t="shared" ref="F4:F67" si="0">E4/D4*100</f>
        <v>31.939821443831899</v>
      </c>
    </row>
    <row r="5" spans="1:8" ht="21" x14ac:dyDescent="0.2">
      <c r="C5" s="6" t="s">
        <v>2</v>
      </c>
      <c r="D5" s="2">
        <f>1167311-10020</f>
        <v>1157291</v>
      </c>
      <c r="E5" s="3">
        <v>412853.29</v>
      </c>
      <c r="F5" s="4">
        <f t="shared" si="0"/>
        <v>35.674112215510185</v>
      </c>
    </row>
    <row r="6" spans="1:8" ht="21" x14ac:dyDescent="0.2">
      <c r="C6" s="7" t="s">
        <v>3</v>
      </c>
      <c r="D6" s="2">
        <v>798516</v>
      </c>
      <c r="E6" s="3">
        <v>249745.91999999998</v>
      </c>
      <c r="F6" s="4">
        <f t="shared" si="0"/>
        <v>31.276257457583817</v>
      </c>
    </row>
    <row r="7" spans="1:8" ht="21" x14ac:dyDescent="0.2">
      <c r="C7" s="5" t="s">
        <v>4</v>
      </c>
      <c r="D7" s="2">
        <v>827467</v>
      </c>
      <c r="E7" s="3">
        <v>270853.68</v>
      </c>
      <c r="F7" s="4">
        <f t="shared" si="0"/>
        <v>32.732867896846642</v>
      </c>
    </row>
    <row r="8" spans="1:8" ht="21" x14ac:dyDescent="0.2">
      <c r="C8" s="5" t="s">
        <v>5</v>
      </c>
      <c r="D8" s="2">
        <v>783171</v>
      </c>
      <c r="E8" s="3">
        <v>286011.75</v>
      </c>
      <c r="F8" s="4">
        <f t="shared" si="0"/>
        <v>36.519706424267497</v>
      </c>
    </row>
    <row r="9" spans="1:8" ht="21" x14ac:dyDescent="0.2">
      <c r="C9" s="5" t="s">
        <v>6</v>
      </c>
      <c r="D9" s="2">
        <v>768222</v>
      </c>
      <c r="E9" s="3">
        <v>242480.32</v>
      </c>
      <c r="F9" s="4">
        <f t="shared" si="0"/>
        <v>31.56383441244849</v>
      </c>
    </row>
    <row r="10" spans="1:8" ht="21" x14ac:dyDescent="0.2">
      <c r="C10" s="5" t="s">
        <v>7</v>
      </c>
      <c r="D10" s="2">
        <v>798669</v>
      </c>
      <c r="E10" s="3">
        <v>299836.18</v>
      </c>
      <c r="F10" s="4">
        <f t="shared" si="0"/>
        <v>37.54198297417328</v>
      </c>
    </row>
    <row r="11" spans="1:8" ht="21" x14ac:dyDescent="0.2">
      <c r="C11" s="5" t="s">
        <v>8</v>
      </c>
      <c r="D11" s="2">
        <v>579000</v>
      </c>
      <c r="E11" s="3">
        <v>201784.71</v>
      </c>
      <c r="F11" s="4">
        <f t="shared" si="0"/>
        <v>34.850554404145079</v>
      </c>
    </row>
    <row r="12" spans="1:8" ht="21" x14ac:dyDescent="0.2">
      <c r="C12" s="5" t="s">
        <v>9</v>
      </c>
      <c r="D12" s="2">
        <v>1078414</v>
      </c>
      <c r="E12" s="3">
        <v>400913.32999999996</v>
      </c>
      <c r="F12" s="4">
        <f t="shared" si="0"/>
        <v>37.176198565671434</v>
      </c>
    </row>
    <row r="13" spans="1:8" ht="21" x14ac:dyDescent="0.2">
      <c r="C13" s="1" t="s">
        <v>10</v>
      </c>
      <c r="D13" s="2">
        <v>858245</v>
      </c>
      <c r="E13" s="3">
        <v>298083.42000000004</v>
      </c>
      <c r="F13" s="4">
        <f t="shared" si="0"/>
        <v>34.731739771277439</v>
      </c>
    </row>
    <row r="14" spans="1:8" ht="21" x14ac:dyDescent="0.2">
      <c r="C14" s="5" t="s">
        <v>11</v>
      </c>
      <c r="D14" s="2">
        <v>984242</v>
      </c>
      <c r="E14" s="3">
        <v>373257.02</v>
      </c>
      <c r="F14" s="4">
        <f t="shared" si="0"/>
        <v>37.923297319155253</v>
      </c>
    </row>
    <row r="15" spans="1:8" ht="21" x14ac:dyDescent="0.2">
      <c r="C15" s="5" t="s">
        <v>12</v>
      </c>
      <c r="D15" s="2">
        <v>621600</v>
      </c>
      <c r="E15" s="3">
        <v>283001.98000000004</v>
      </c>
      <c r="F15" s="4">
        <f t="shared" si="0"/>
        <v>45.527989060489062</v>
      </c>
    </row>
    <row r="16" spans="1:8" ht="21" x14ac:dyDescent="0.2">
      <c r="C16" s="1" t="s">
        <v>13</v>
      </c>
      <c r="D16" s="2">
        <v>618507</v>
      </c>
      <c r="E16" s="3">
        <v>213937.34</v>
      </c>
      <c r="F16" s="4">
        <f t="shared" si="0"/>
        <v>34.589315884864682</v>
      </c>
    </row>
    <row r="17" spans="3:6" ht="21" x14ac:dyDescent="0.2">
      <c r="C17" s="5" t="s">
        <v>14</v>
      </c>
      <c r="D17" s="2">
        <v>630693</v>
      </c>
      <c r="E17" s="3">
        <v>257319.63999999998</v>
      </c>
      <c r="F17" s="4">
        <f t="shared" si="0"/>
        <v>40.79950784296004</v>
      </c>
    </row>
    <row r="18" spans="3:6" ht="21" x14ac:dyDescent="0.2">
      <c r="C18" s="5" t="s">
        <v>15</v>
      </c>
      <c r="D18" s="2">
        <v>845159</v>
      </c>
      <c r="E18" s="3">
        <v>312429.41000000003</v>
      </c>
      <c r="F18" s="4">
        <f t="shared" si="0"/>
        <v>36.966938765368411</v>
      </c>
    </row>
    <row r="19" spans="3:6" ht="21" x14ac:dyDescent="0.2">
      <c r="C19" s="5" t="s">
        <v>16</v>
      </c>
      <c r="D19" s="2">
        <v>1071208</v>
      </c>
      <c r="E19" s="3">
        <v>371693.86</v>
      </c>
      <c r="F19" s="4">
        <f t="shared" si="0"/>
        <v>34.698570212321037</v>
      </c>
    </row>
    <row r="20" spans="3:6" ht="21" x14ac:dyDescent="0.2">
      <c r="C20" s="5" t="s">
        <v>17</v>
      </c>
      <c r="D20" s="2">
        <v>808829</v>
      </c>
      <c r="E20" s="3">
        <v>320541.06</v>
      </c>
      <c r="F20" s="4">
        <f t="shared" si="0"/>
        <v>39.630263009857458</v>
      </c>
    </row>
    <row r="21" spans="3:6" ht="21" x14ac:dyDescent="0.2">
      <c r="C21" s="5" t="s">
        <v>18</v>
      </c>
      <c r="D21" s="2">
        <v>1084686</v>
      </c>
      <c r="E21" s="3">
        <v>354724.41000000003</v>
      </c>
      <c r="F21" s="4">
        <f t="shared" si="0"/>
        <v>32.702958275482494</v>
      </c>
    </row>
    <row r="22" spans="3:6" ht="21" x14ac:dyDescent="0.2">
      <c r="C22" s="5" t="s">
        <v>19</v>
      </c>
      <c r="D22" s="2">
        <v>1098758</v>
      </c>
      <c r="E22" s="3">
        <v>389778.42</v>
      </c>
      <c r="F22" s="4">
        <f t="shared" si="0"/>
        <v>35.474455703621729</v>
      </c>
    </row>
    <row r="23" spans="3:6" ht="21" x14ac:dyDescent="0.2">
      <c r="C23" s="1" t="s">
        <v>20</v>
      </c>
      <c r="D23" s="2">
        <v>727591</v>
      </c>
      <c r="E23" s="3">
        <v>270938.32</v>
      </c>
      <c r="F23" s="4">
        <f t="shared" si="0"/>
        <v>37.237722841541469</v>
      </c>
    </row>
    <row r="24" spans="3:6" ht="21" x14ac:dyDescent="0.2">
      <c r="C24" s="5" t="s">
        <v>21</v>
      </c>
      <c r="D24" s="2">
        <v>797737</v>
      </c>
      <c r="E24" s="3">
        <v>318918.31</v>
      </c>
      <c r="F24" s="4">
        <f t="shared" si="0"/>
        <v>39.977876167207988</v>
      </c>
    </row>
    <row r="25" spans="3:6" ht="21" x14ac:dyDescent="0.2">
      <c r="C25" s="6" t="s">
        <v>22</v>
      </c>
      <c r="D25" s="2">
        <f>786559-34360</f>
        <v>752199</v>
      </c>
      <c r="E25" s="3">
        <v>284921.59000000003</v>
      </c>
      <c r="F25" s="4">
        <f t="shared" si="0"/>
        <v>37.878485613514513</v>
      </c>
    </row>
    <row r="26" spans="3:6" ht="21" x14ac:dyDescent="0.2">
      <c r="C26" s="8" t="s">
        <v>23</v>
      </c>
      <c r="D26" s="2">
        <f>1059818-37635.2</f>
        <v>1022182.8</v>
      </c>
      <c r="E26" s="3">
        <v>328870.69</v>
      </c>
      <c r="F26" s="4">
        <f t="shared" si="0"/>
        <v>32.173373490534182</v>
      </c>
    </row>
    <row r="27" spans="3:6" ht="21" x14ac:dyDescent="0.2">
      <c r="C27" s="5" t="s">
        <v>24</v>
      </c>
      <c r="D27" s="2">
        <v>834898</v>
      </c>
      <c r="E27" s="3">
        <v>333374.45</v>
      </c>
      <c r="F27" s="4">
        <f t="shared" si="0"/>
        <v>39.929961504279568</v>
      </c>
    </row>
    <row r="28" spans="3:6" ht="21" x14ac:dyDescent="0.2">
      <c r="C28" s="5" t="s">
        <v>25</v>
      </c>
      <c r="D28" s="2">
        <v>814505</v>
      </c>
      <c r="E28" s="3">
        <v>307977.21999999997</v>
      </c>
      <c r="F28" s="4">
        <f t="shared" si="0"/>
        <v>37.811581267149982</v>
      </c>
    </row>
    <row r="29" spans="3:6" ht="21" x14ac:dyDescent="0.2">
      <c r="C29" s="5" t="s">
        <v>26</v>
      </c>
      <c r="D29" s="2">
        <v>831635</v>
      </c>
      <c r="E29" s="3">
        <v>335777.3</v>
      </c>
      <c r="F29" s="4">
        <f t="shared" si="0"/>
        <v>40.37556139412122</v>
      </c>
    </row>
    <row r="30" spans="3:6" ht="21" x14ac:dyDescent="0.2">
      <c r="C30" s="5" t="s">
        <v>27</v>
      </c>
      <c r="D30" s="2">
        <v>800143</v>
      </c>
      <c r="E30" s="3">
        <v>312040.55</v>
      </c>
      <c r="F30" s="4">
        <f t="shared" si="0"/>
        <v>38.998097840011098</v>
      </c>
    </row>
    <row r="31" spans="3:6" ht="21" x14ac:dyDescent="0.2">
      <c r="C31" s="5" t="s">
        <v>28</v>
      </c>
      <c r="D31" s="2">
        <v>646060</v>
      </c>
      <c r="E31" s="3">
        <v>228040.97</v>
      </c>
      <c r="F31" s="4">
        <f t="shared" si="0"/>
        <v>35.297181376342756</v>
      </c>
    </row>
    <row r="32" spans="3:6" ht="21" x14ac:dyDescent="0.2">
      <c r="C32" s="5" t="s">
        <v>29</v>
      </c>
      <c r="D32" s="2">
        <v>815973</v>
      </c>
      <c r="E32" s="3">
        <v>240038.79000000004</v>
      </c>
      <c r="F32" s="4">
        <f t="shared" si="0"/>
        <v>29.417491755241905</v>
      </c>
    </row>
    <row r="33" spans="3:6" ht="21" x14ac:dyDescent="0.2">
      <c r="C33" s="1" t="s">
        <v>30</v>
      </c>
      <c r="D33" s="2">
        <v>620156</v>
      </c>
      <c r="E33" s="3">
        <v>249199.52</v>
      </c>
      <c r="F33" s="4">
        <f t="shared" si="0"/>
        <v>40.183360315791511</v>
      </c>
    </row>
    <row r="34" spans="3:6" ht="21" x14ac:dyDescent="0.2">
      <c r="C34" s="9" t="s">
        <v>31</v>
      </c>
      <c r="D34" s="2">
        <v>1144998</v>
      </c>
      <c r="E34" s="3">
        <v>454112.01</v>
      </c>
      <c r="F34" s="4">
        <f t="shared" si="0"/>
        <v>39.660506830579614</v>
      </c>
    </row>
    <row r="35" spans="3:6" ht="21" x14ac:dyDescent="0.2">
      <c r="C35" s="5" t="s">
        <v>32</v>
      </c>
      <c r="D35" s="2">
        <v>780527</v>
      </c>
      <c r="E35" s="3">
        <v>289600.69999999995</v>
      </c>
      <c r="F35" s="4">
        <f t="shared" si="0"/>
        <v>37.103226409848723</v>
      </c>
    </row>
    <row r="36" spans="3:6" ht="21" x14ac:dyDescent="0.2">
      <c r="C36" s="1" t="s">
        <v>33</v>
      </c>
      <c r="D36" s="2">
        <v>1001715</v>
      </c>
      <c r="E36" s="3">
        <v>377747.36000000004</v>
      </c>
      <c r="F36" s="4">
        <f t="shared" si="0"/>
        <v>37.710063241540766</v>
      </c>
    </row>
    <row r="37" spans="3:6" ht="21" x14ac:dyDescent="0.2">
      <c r="C37" s="1" t="s">
        <v>34</v>
      </c>
      <c r="D37" s="2">
        <v>635038</v>
      </c>
      <c r="E37" s="3">
        <v>253857.3</v>
      </c>
      <c r="F37" s="4">
        <f t="shared" si="0"/>
        <v>39.975135346231248</v>
      </c>
    </row>
    <row r="38" spans="3:6" ht="21" x14ac:dyDescent="0.2">
      <c r="C38" s="6" t="s">
        <v>35</v>
      </c>
      <c r="D38" s="2">
        <f>822384-54519.8</f>
        <v>767864.2</v>
      </c>
      <c r="E38" s="3">
        <v>210740.25</v>
      </c>
      <c r="F38" s="4">
        <f t="shared" si="0"/>
        <v>27.444989621862824</v>
      </c>
    </row>
    <row r="39" spans="3:6" ht="21" x14ac:dyDescent="0.2">
      <c r="C39" s="5" t="s">
        <v>36</v>
      </c>
      <c r="D39" s="2">
        <v>800923</v>
      </c>
      <c r="E39" s="3">
        <v>286470.5</v>
      </c>
      <c r="F39" s="4">
        <f t="shared" si="0"/>
        <v>35.767545694155366</v>
      </c>
    </row>
    <row r="40" spans="3:6" ht="21" x14ac:dyDescent="0.2">
      <c r="C40" s="5" t="s">
        <v>37</v>
      </c>
      <c r="D40" s="2">
        <v>989461</v>
      </c>
      <c r="E40" s="3">
        <v>367156.86</v>
      </c>
      <c r="F40" s="4">
        <f t="shared" si="0"/>
        <v>37.106754081262423</v>
      </c>
    </row>
    <row r="41" spans="3:6" ht="21" x14ac:dyDescent="0.2">
      <c r="C41" s="5" t="s">
        <v>38</v>
      </c>
      <c r="D41" s="2">
        <v>1024502</v>
      </c>
      <c r="E41" s="3">
        <v>387120.42</v>
      </c>
      <c r="F41" s="4">
        <f t="shared" si="0"/>
        <v>37.786204419317869</v>
      </c>
    </row>
    <row r="42" spans="3:6" ht="21" x14ac:dyDescent="0.2">
      <c r="C42" s="5" t="s">
        <v>39</v>
      </c>
      <c r="D42" s="2">
        <v>797089</v>
      </c>
      <c r="E42" s="3">
        <v>289489.07</v>
      </c>
      <c r="F42" s="4">
        <f t="shared" si="0"/>
        <v>36.318286916517479</v>
      </c>
    </row>
    <row r="43" spans="3:6" ht="21" x14ac:dyDescent="0.2">
      <c r="C43" s="1" t="s">
        <v>40</v>
      </c>
      <c r="D43" s="2">
        <v>1002294</v>
      </c>
      <c r="E43" s="3">
        <v>295527.97000000003</v>
      </c>
      <c r="F43" s="4">
        <f t="shared" si="0"/>
        <v>29.485158047439175</v>
      </c>
    </row>
    <row r="44" spans="3:6" ht="21" x14ac:dyDescent="0.2">
      <c r="C44" s="5" t="s">
        <v>41</v>
      </c>
      <c r="D44" s="2">
        <v>633111</v>
      </c>
      <c r="E44" s="3">
        <v>226336.78</v>
      </c>
      <c r="F44" s="4">
        <f t="shared" si="0"/>
        <v>35.749936425050265</v>
      </c>
    </row>
    <row r="45" spans="3:6" ht="21" x14ac:dyDescent="0.2">
      <c r="C45" s="6" t="s">
        <v>42</v>
      </c>
      <c r="D45" s="2">
        <f>823949-13326.62</f>
        <v>810622.38</v>
      </c>
      <c r="E45" s="3">
        <v>282733.67000000004</v>
      </c>
      <c r="F45" s="4">
        <f t="shared" si="0"/>
        <v>34.878591681616292</v>
      </c>
    </row>
    <row r="46" spans="3:6" ht="21" x14ac:dyDescent="0.2">
      <c r="C46" s="5" t="s">
        <v>43</v>
      </c>
      <c r="D46" s="2">
        <v>648566</v>
      </c>
      <c r="E46" s="3">
        <v>204297.65</v>
      </c>
      <c r="F46" s="4">
        <f t="shared" si="0"/>
        <v>31.499901320759953</v>
      </c>
    </row>
    <row r="47" spans="3:6" ht="21" x14ac:dyDescent="0.2">
      <c r="C47" s="5" t="s">
        <v>44</v>
      </c>
      <c r="D47" s="2">
        <v>979491</v>
      </c>
      <c r="E47" s="3">
        <v>382752.2</v>
      </c>
      <c r="F47" s="4">
        <f t="shared" si="0"/>
        <v>39.076642868591954</v>
      </c>
    </row>
    <row r="48" spans="3:6" ht="21" x14ac:dyDescent="0.2">
      <c r="C48" s="1" t="s">
        <v>45</v>
      </c>
      <c r="D48" s="2">
        <v>830932</v>
      </c>
      <c r="E48" s="3">
        <v>342520.58</v>
      </c>
      <c r="F48" s="4">
        <f t="shared" si="0"/>
        <v>41.221252761958866</v>
      </c>
    </row>
    <row r="49" spans="3:6" ht="21" x14ac:dyDescent="0.2">
      <c r="C49" s="6" t="s">
        <v>46</v>
      </c>
      <c r="D49" s="2">
        <f>990708-33053.82</f>
        <v>957654.18</v>
      </c>
      <c r="E49" s="3">
        <v>320930.90999999997</v>
      </c>
      <c r="F49" s="4">
        <f t="shared" si="0"/>
        <v>33.512192261302502</v>
      </c>
    </row>
    <row r="50" spans="3:6" ht="21" x14ac:dyDescent="0.2">
      <c r="C50" s="1" t="s">
        <v>47</v>
      </c>
      <c r="D50" s="2">
        <v>804722</v>
      </c>
      <c r="E50" s="3">
        <v>311830.15999999997</v>
      </c>
      <c r="F50" s="4">
        <f t="shared" si="0"/>
        <v>38.750047842609</v>
      </c>
    </row>
    <row r="51" spans="3:6" ht="21" x14ac:dyDescent="0.2">
      <c r="C51" s="5" t="s">
        <v>48</v>
      </c>
      <c r="D51" s="2">
        <v>880850</v>
      </c>
      <c r="E51" s="3">
        <v>353118.95</v>
      </c>
      <c r="F51" s="4">
        <f t="shared" si="0"/>
        <v>40.088431628540619</v>
      </c>
    </row>
    <row r="52" spans="3:6" ht="21" x14ac:dyDescent="0.2">
      <c r="C52" s="5" t="s">
        <v>49</v>
      </c>
      <c r="D52" s="2">
        <v>1017032</v>
      </c>
      <c r="E52" s="3">
        <v>317413.96999999997</v>
      </c>
      <c r="F52" s="4">
        <f t="shared" si="0"/>
        <v>31.209831155755175</v>
      </c>
    </row>
    <row r="53" spans="3:6" ht="21" x14ac:dyDescent="0.2">
      <c r="C53" s="5" t="s">
        <v>50</v>
      </c>
      <c r="D53" s="2">
        <v>771449</v>
      </c>
      <c r="E53" s="3">
        <v>254287.02</v>
      </c>
      <c r="F53" s="4">
        <f t="shared" si="0"/>
        <v>32.962259332762109</v>
      </c>
    </row>
    <row r="54" spans="3:6" ht="21" x14ac:dyDescent="0.2">
      <c r="C54" s="5" t="s">
        <v>51</v>
      </c>
      <c r="D54" s="2">
        <v>953378</v>
      </c>
      <c r="E54" s="3">
        <v>271365.57</v>
      </c>
      <c r="F54" s="4">
        <f t="shared" si="0"/>
        <v>28.463586321480044</v>
      </c>
    </row>
    <row r="55" spans="3:6" ht="21" x14ac:dyDescent="0.2">
      <c r="C55" s="5" t="s">
        <v>52</v>
      </c>
      <c r="D55" s="2">
        <v>1018273</v>
      </c>
      <c r="E55" s="3">
        <v>311259.90999999997</v>
      </c>
      <c r="F55" s="4">
        <f t="shared" si="0"/>
        <v>30.567432309410147</v>
      </c>
    </row>
    <row r="56" spans="3:6" ht="21" x14ac:dyDescent="0.2">
      <c r="C56" s="5" t="s">
        <v>53</v>
      </c>
      <c r="D56" s="2">
        <v>853637</v>
      </c>
      <c r="E56" s="3">
        <v>246242.56999999998</v>
      </c>
      <c r="F56" s="4">
        <f t="shared" si="0"/>
        <v>28.84628595058555</v>
      </c>
    </row>
    <row r="57" spans="3:6" ht="21" x14ac:dyDescent="0.2">
      <c r="C57" s="5" t="s">
        <v>54</v>
      </c>
      <c r="D57" s="2">
        <v>805331</v>
      </c>
      <c r="E57" s="3">
        <v>299686.32</v>
      </c>
      <c r="F57" s="4">
        <f t="shared" si="0"/>
        <v>37.212813116594297</v>
      </c>
    </row>
    <row r="58" spans="3:6" ht="21" x14ac:dyDescent="0.2">
      <c r="C58" s="5" t="s">
        <v>55</v>
      </c>
      <c r="D58" s="2">
        <v>1219793</v>
      </c>
      <c r="E58" s="3">
        <v>476517.27</v>
      </c>
      <c r="F58" s="4">
        <f t="shared" si="0"/>
        <v>39.065420936175236</v>
      </c>
    </row>
    <row r="59" spans="3:6" ht="21" x14ac:dyDescent="0.2">
      <c r="C59" s="1" t="s">
        <v>56</v>
      </c>
      <c r="D59" s="2">
        <v>1074807</v>
      </c>
      <c r="E59" s="3">
        <v>330183.14</v>
      </c>
      <c r="F59" s="4">
        <f t="shared" si="0"/>
        <v>30.720226049886168</v>
      </c>
    </row>
    <row r="60" spans="3:6" ht="21" x14ac:dyDescent="0.2">
      <c r="C60" s="1" t="s">
        <v>57</v>
      </c>
      <c r="D60" s="2">
        <v>998603</v>
      </c>
      <c r="E60" s="3">
        <v>397697.24</v>
      </c>
      <c r="F60" s="4">
        <f t="shared" si="0"/>
        <v>39.825360027959057</v>
      </c>
    </row>
    <row r="61" spans="3:6" ht="21" x14ac:dyDescent="0.2">
      <c r="C61" s="6" t="s">
        <v>58</v>
      </c>
      <c r="D61" s="2">
        <f>636467-27426.33</f>
        <v>609040.67000000004</v>
      </c>
      <c r="E61" s="3">
        <v>195693.59</v>
      </c>
      <c r="F61" s="4">
        <f t="shared" si="0"/>
        <v>32.131448627232068</v>
      </c>
    </row>
    <row r="62" spans="3:6" ht="21" x14ac:dyDescent="0.2">
      <c r="C62" s="5" t="s">
        <v>59</v>
      </c>
      <c r="D62" s="2">
        <v>891336</v>
      </c>
      <c r="E62" s="3">
        <v>326530.24</v>
      </c>
      <c r="F62" s="4">
        <f t="shared" si="0"/>
        <v>36.63379915093747</v>
      </c>
    </row>
    <row r="63" spans="3:6" ht="21" x14ac:dyDescent="0.2">
      <c r="C63" s="5" t="s">
        <v>60</v>
      </c>
      <c r="D63" s="2">
        <v>629968</v>
      </c>
      <c r="E63" s="3">
        <v>156232.56</v>
      </c>
      <c r="F63" s="4">
        <f t="shared" si="0"/>
        <v>24.800078734157925</v>
      </c>
    </row>
    <row r="64" spans="3:6" ht="21" x14ac:dyDescent="0.2">
      <c r="C64" s="5" t="s">
        <v>61</v>
      </c>
      <c r="D64" s="2">
        <v>960699</v>
      </c>
      <c r="E64" s="3">
        <v>359070.18000000005</v>
      </c>
      <c r="F64" s="4">
        <f t="shared" si="0"/>
        <v>37.375929401404605</v>
      </c>
    </row>
    <row r="65" spans="3:6" ht="21" x14ac:dyDescent="0.2">
      <c r="C65" s="5" t="s">
        <v>62</v>
      </c>
      <c r="D65" s="2">
        <v>1002677</v>
      </c>
      <c r="E65" s="3">
        <v>371041.38</v>
      </c>
      <c r="F65" s="4">
        <f t="shared" si="0"/>
        <v>37.00507541311908</v>
      </c>
    </row>
    <row r="66" spans="3:6" ht="21" x14ac:dyDescent="0.2">
      <c r="C66" s="5" t="s">
        <v>63</v>
      </c>
      <c r="D66" s="2">
        <v>1174634</v>
      </c>
      <c r="E66" s="3">
        <v>484615.38</v>
      </c>
      <c r="F66" s="4">
        <f t="shared" si="0"/>
        <v>41.256713154906123</v>
      </c>
    </row>
    <row r="67" spans="3:6" ht="21" x14ac:dyDescent="0.2">
      <c r="C67" s="5" t="s">
        <v>64</v>
      </c>
      <c r="D67" s="2">
        <v>841181</v>
      </c>
      <c r="E67" s="3">
        <v>256181.56</v>
      </c>
      <c r="F67" s="4">
        <f t="shared" si="0"/>
        <v>30.454986501121638</v>
      </c>
    </row>
    <row r="68" spans="3:6" ht="21" x14ac:dyDescent="0.2">
      <c r="C68" s="6" t="s">
        <v>65</v>
      </c>
      <c r="D68" s="2">
        <f>843483-18000</f>
        <v>825483</v>
      </c>
      <c r="E68" s="3">
        <v>313650.07</v>
      </c>
      <c r="F68" s="4">
        <f t="shared" ref="F68:F76" si="1">E68/D68*100</f>
        <v>37.995945404084644</v>
      </c>
    </row>
    <row r="69" spans="3:6" ht="21" x14ac:dyDescent="0.2">
      <c r="C69" s="1" t="s">
        <v>66</v>
      </c>
      <c r="D69" s="2">
        <v>814218</v>
      </c>
      <c r="E69" s="3">
        <v>310363.62</v>
      </c>
      <c r="F69" s="4">
        <f t="shared" si="1"/>
        <v>38.118000338975556</v>
      </c>
    </row>
    <row r="70" spans="3:6" ht="21" x14ac:dyDescent="0.2">
      <c r="C70" s="5" t="s">
        <v>67</v>
      </c>
      <c r="D70" s="2">
        <v>790374</v>
      </c>
      <c r="E70" s="3">
        <v>272022.92</v>
      </c>
      <c r="F70" s="4">
        <f t="shared" si="1"/>
        <v>34.416987400901341</v>
      </c>
    </row>
    <row r="71" spans="3:6" ht="21" x14ac:dyDescent="0.2">
      <c r="C71" s="5" t="s">
        <v>68</v>
      </c>
      <c r="D71" s="2">
        <v>1043138</v>
      </c>
      <c r="E71" s="3">
        <v>389142.94</v>
      </c>
      <c r="F71" s="4">
        <f t="shared" si="1"/>
        <v>37.305029631745754</v>
      </c>
    </row>
    <row r="72" spans="3:6" ht="21" x14ac:dyDescent="0.2">
      <c r="C72" s="6" t="s">
        <v>69</v>
      </c>
      <c r="D72" s="2">
        <f>973646-32328</f>
        <v>941318</v>
      </c>
      <c r="E72" s="3">
        <v>348706.8</v>
      </c>
      <c r="F72" s="4">
        <f t="shared" si="1"/>
        <v>37.044526929263014</v>
      </c>
    </row>
    <row r="73" spans="3:6" ht="21" x14ac:dyDescent="0.2">
      <c r="C73" s="5" t="s">
        <v>70</v>
      </c>
      <c r="D73" s="2">
        <v>1102709</v>
      </c>
      <c r="E73" s="3">
        <v>376216.13</v>
      </c>
      <c r="F73" s="4">
        <f t="shared" si="1"/>
        <v>34.117444402829761</v>
      </c>
    </row>
    <row r="74" spans="3:6" ht="21" x14ac:dyDescent="0.2">
      <c r="C74" s="5" t="s">
        <v>71</v>
      </c>
      <c r="D74" s="2">
        <v>999688</v>
      </c>
      <c r="E74" s="3">
        <v>349934.82999999996</v>
      </c>
      <c r="F74" s="4">
        <f t="shared" si="1"/>
        <v>35.004404374164736</v>
      </c>
    </row>
    <row r="75" spans="3:6" ht="21" x14ac:dyDescent="0.2">
      <c r="C75" s="5" t="s">
        <v>72</v>
      </c>
      <c r="D75" s="2">
        <v>826728</v>
      </c>
      <c r="E75" s="3">
        <v>262749.71000000002</v>
      </c>
      <c r="F75" s="4">
        <f t="shared" si="1"/>
        <v>31.781881102369823</v>
      </c>
    </row>
    <row r="76" spans="3:6" ht="21" x14ac:dyDescent="0.2">
      <c r="C76" s="5" t="s">
        <v>73</v>
      </c>
      <c r="D76" s="2">
        <v>885563</v>
      </c>
      <c r="E76" s="3">
        <v>341113.13</v>
      </c>
      <c r="F76" s="4">
        <f t="shared" si="1"/>
        <v>38.519352095785393</v>
      </c>
    </row>
    <row r="77" spans="3:6" ht="21" x14ac:dyDescent="0.2">
      <c r="C77" s="5" t="s">
        <v>74</v>
      </c>
      <c r="D77" s="2">
        <v>898498</v>
      </c>
      <c r="E77" s="3">
        <v>271283.62</v>
      </c>
      <c r="F77" s="4">
        <f>E77/D77*100</f>
        <v>30.193013228743972</v>
      </c>
    </row>
    <row r="78" spans="3:6" ht="21" x14ac:dyDescent="0.2">
      <c r="C78" s="6" t="s">
        <v>75</v>
      </c>
      <c r="D78" s="2">
        <f>852047-27813.44</f>
        <v>824233.56</v>
      </c>
      <c r="E78" s="3">
        <v>290802.86</v>
      </c>
      <c r="F78" s="4">
        <f>E78/D78*100</f>
        <v>35.281608771183734</v>
      </c>
    </row>
    <row r="79" spans="3:6" x14ac:dyDescent="0.2">
      <c r="C79" s="10"/>
      <c r="D79" s="11">
        <f>SUM(D3:D78)</f>
        <v>65862910.790000007</v>
      </c>
      <c r="E79" s="13">
        <f>SUM(E3:E78)</f>
        <v>23476819.869999994</v>
      </c>
      <c r="F79" s="12"/>
    </row>
  </sheetData>
  <mergeCells count="1">
    <mergeCell ref="A1:H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2023-03-27T07:39:00Z</dcterms:created>
  <dcterms:modified xsi:type="dcterms:W3CDTF">2023-03-27T08:14:40Z</dcterms:modified>
</cp:coreProperties>
</file>