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EM\Desktop\"/>
    </mc:Choice>
  </mc:AlternateContent>
  <xr:revisionPtr revIDLastSave="0" documentId="13_ncr:1_{ADFB452C-D753-4FCD-BEEC-8042E219A634}" xr6:coauthVersionLast="47" xr6:coauthVersionMax="47" xr10:uidLastSave="{00000000-0000-0000-0000-000000000000}"/>
  <bookViews>
    <workbookView xWindow="-120" yWindow="-120" windowWidth="24240" windowHeight="13020" xr2:uid="{FC671984-71D2-4BAC-A90A-6A52AC91BAB3}"/>
  </bookViews>
  <sheets>
    <sheet name="61-66 เทียบ PDP2018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" l="1"/>
  <c r="J14" i="1"/>
  <c r="H14" i="1"/>
  <c r="G14" i="1"/>
  <c r="F14" i="1"/>
  <c r="E14" i="1"/>
  <c r="D14" i="1"/>
  <c r="C14" i="1"/>
  <c r="B14" i="1"/>
  <c r="K13" i="1"/>
  <c r="M12" i="1"/>
  <c r="M14" i="1" s="1"/>
  <c r="K12" i="1"/>
  <c r="K14" i="1" s="1"/>
  <c r="M6" i="1"/>
  <c r="K6" i="1"/>
  <c r="I6" i="1"/>
  <c r="I14" i="1" s="1"/>
</calcChain>
</file>

<file path=xl/sharedStrings.xml><?xml version="1.0" encoding="utf-8"?>
<sst xmlns="http://schemas.openxmlformats.org/spreadsheetml/2006/main" count="33" uniqueCount="18">
  <si>
    <t>ข้อมูลผลกำลังการผลิตตามสัญญาที่เกิดขึ้นจริง (Actual Contracted Capacity) จาก พพ. ได้ข้อมูลมาจาก 3 การไฟฟ้า</t>
  </si>
  <si>
    <t>หน่วย: เมกะวัตต์ (MW)</t>
  </si>
  <si>
    <t>พลังงานทดแทน</t>
  </si>
  <si>
    <t>on grid</t>
  </si>
  <si>
    <t>(1) 
PDP 2018 Rev.1</t>
  </si>
  <si>
    <t>(2) Contracted Capacity</t>
  </si>
  <si>
    <t>แสงอาทิตย์</t>
  </si>
  <si>
    <t>พลังงานลม</t>
  </si>
  <si>
    <t>พลังน้ำขนาดเล็ก</t>
  </si>
  <si>
    <t>พลังน้ำขนาดใหญ่</t>
  </si>
  <si>
    <t>พลังงานความร้อนใต้พิภพ</t>
  </si>
  <si>
    <t>ชีวมวล</t>
  </si>
  <si>
    <t>พลังงานขยะ</t>
  </si>
  <si>
    <t>ก๊าซชีวภาพ</t>
  </si>
  <si>
    <t>รวมทั้งหมด</t>
  </si>
  <si>
    <t xml:space="preserve">หมายเหตุ: </t>
  </si>
  <si>
    <t>(1) เป้าหมายการผลิตไฟฟ้าจากพลังงานหมุนเวียนตามแผนพัฒนากำลังผลิตไฟฟ้าของประเทศไทย. พ.ศ. 2561 – 2580 ฉบับปรับปรุงครั้งที่ 1 (PDP 2018 Revision 1) ระหว่างปี 2561-2563 และ ปี พ.ศ. 2564 - 2566 ปรับปรุงตาม กพช. วันที่ 9 มีนาคม 2566</t>
  </si>
  <si>
    <t>(2) ข้อมูลกำลังการผลิตตามสัญญา (Contracted Capacity)  พพ. ได้ข้อมูลมาจาก 3 การไฟฟ้า เป็นรายเดือน ผ่านทางอีเมล โดยได้รับข้อมูลประมาณสัปดาห์ที่ 2 -3 ของเดือน เช่น ปัจจุบันอยู่ในเดือน พ.ค. 67 จะได้รับข้อมูลจาก EGAT ของเดือน มี.ค. 67 (ข้อมูลที่รายงานมี lag time ประมาณ 90 วัน)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</si>
</sst>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</numFmts>
  <fonts count="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0"/>
      <color theme="1"/>
      <name val="TH SarabunPSK"/>
      <family val="2"/>
    </font>
    <font>
      <b/>
      <sz val="14"/>
      <color theme="0"/>
      <name val="TH SarabunPSK"/>
      <family val="2"/>
    </font>
    <font>
      <b/>
      <sz val="12"/>
      <color theme="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0DB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164" fontId="3" fillId="0" borderId="2" xfId="1" applyFont="1" applyBorder="1"/>
    <xf numFmtId="165" fontId="3" fillId="5" borderId="2" xfId="1" applyNumberFormat="1" applyFont="1" applyFill="1" applyBorder="1"/>
    <xf numFmtId="164" fontId="3" fillId="0" borderId="0" xfId="1" applyFont="1"/>
    <xf numFmtId="0" fontId="3" fillId="0" borderId="2" xfId="0" applyFont="1" applyBorder="1"/>
    <xf numFmtId="166" fontId="3" fillId="5" borderId="2" xfId="1" applyNumberFormat="1" applyFont="1" applyFill="1" applyBorder="1"/>
    <xf numFmtId="0" fontId="3" fillId="2" borderId="2" xfId="0" applyFont="1" applyFill="1" applyBorder="1"/>
    <xf numFmtId="165" fontId="3" fillId="3" borderId="2" xfId="0" applyNumberFormat="1" applyFont="1" applyFill="1" applyBorder="1"/>
    <xf numFmtId="0" fontId="3" fillId="0" borderId="0" xfId="0" quotePrefix="1" applyFont="1"/>
    <xf numFmtId="0" fontId="7" fillId="0" borderId="0" xfId="0" applyFont="1"/>
    <xf numFmtId="0" fontId="4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D4686-12B0-4F47-AEC2-E2B9BF1FAE63}">
  <dimension ref="A1:M19"/>
  <sheetViews>
    <sheetView showGridLines="0" tabSelected="1" zoomScaleNormal="100" workbookViewId="0">
      <pane xSplit="1" ySplit="5" topLeftCell="B6" activePane="bottomRight" state="frozen"/>
      <selection pane="bottomRight" activeCell="P9" sqref="P9"/>
      <selection pane="bottomLeft" activeCell="A5" sqref="A5"/>
      <selection pane="topRight" activeCell="B1" sqref="B1"/>
    </sheetView>
  </sheetViews>
  <sheetFormatPr defaultRowHeight="18.75"/>
  <cols>
    <col min="1" max="1" width="15.875" style="2" customWidth="1"/>
    <col min="2" max="2" width="6.25" style="2" bestFit="1" customWidth="1"/>
    <col min="3" max="3" width="7.25" style="2" bestFit="1" customWidth="1"/>
    <col min="4" max="4" width="6.25" style="2" bestFit="1" customWidth="1"/>
    <col min="5" max="5" width="7.25" style="2" bestFit="1" customWidth="1"/>
    <col min="6" max="6" width="6.25" style="2" bestFit="1" customWidth="1"/>
    <col min="7" max="7" width="7.25" style="2" bestFit="1" customWidth="1"/>
    <col min="8" max="8" width="6.25" style="2" bestFit="1" customWidth="1"/>
    <col min="9" max="9" width="7.25" style="2" bestFit="1" customWidth="1"/>
    <col min="10" max="10" width="6.25" style="2" bestFit="1" customWidth="1"/>
    <col min="11" max="11" width="7.25" style="2" bestFit="1" customWidth="1"/>
    <col min="12" max="12" width="6.25" style="2" bestFit="1" customWidth="1"/>
    <col min="13" max="13" width="7.25" style="2" bestFit="1" customWidth="1"/>
    <col min="14" max="16384" width="9" style="2"/>
  </cols>
  <sheetData>
    <row r="1" spans="1:13" ht="51" customHeight="1">
      <c r="A1" s="1" t="s">
        <v>0</v>
      </c>
    </row>
    <row r="2" spans="1:13">
      <c r="M2" s="3" t="s">
        <v>1</v>
      </c>
    </row>
    <row r="3" spans="1:13" ht="21.75">
      <c r="A3" s="14" t="s">
        <v>2</v>
      </c>
      <c r="B3" s="14">
        <v>2561</v>
      </c>
      <c r="C3" s="14"/>
      <c r="D3" s="14">
        <v>2562</v>
      </c>
      <c r="E3" s="14"/>
      <c r="F3" s="14">
        <v>2563</v>
      </c>
      <c r="G3" s="14"/>
      <c r="H3" s="14">
        <v>2564</v>
      </c>
      <c r="I3" s="14"/>
      <c r="J3" s="14">
        <v>2565</v>
      </c>
      <c r="K3" s="14"/>
      <c r="L3" s="14">
        <v>2566</v>
      </c>
      <c r="M3" s="14"/>
    </row>
    <row r="4" spans="1:13" s="13" customFormat="1" ht="21.75">
      <c r="A4" s="14"/>
      <c r="B4" s="15" t="s">
        <v>3</v>
      </c>
      <c r="C4" s="15"/>
      <c r="D4" s="15" t="s">
        <v>3</v>
      </c>
      <c r="E4" s="15"/>
      <c r="F4" s="15" t="s">
        <v>3</v>
      </c>
      <c r="G4" s="15"/>
      <c r="H4" s="15" t="s">
        <v>3</v>
      </c>
      <c r="I4" s="15"/>
      <c r="J4" s="15" t="s">
        <v>3</v>
      </c>
      <c r="K4" s="15"/>
      <c r="L4" s="15" t="s">
        <v>3</v>
      </c>
      <c r="M4" s="15"/>
    </row>
    <row r="5" spans="1:13" ht="45">
      <c r="A5" s="14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</row>
    <row r="6" spans="1:13" s="7" customFormat="1">
      <c r="A6" s="5" t="s">
        <v>6</v>
      </c>
      <c r="B6" s="6">
        <v>2573</v>
      </c>
      <c r="C6" s="6">
        <v>2704.6099999999997</v>
      </c>
      <c r="D6" s="6">
        <v>2730</v>
      </c>
      <c r="E6" s="6">
        <v>2719.7999999999997</v>
      </c>
      <c r="F6" s="6">
        <v>3022</v>
      </c>
      <c r="G6" s="6">
        <v>2719.7999999999997</v>
      </c>
      <c r="H6" s="6">
        <v>3229</v>
      </c>
      <c r="I6" s="6">
        <f>2764.246+45</f>
        <v>2809.2460000000001</v>
      </c>
      <c r="J6" s="6">
        <v>3239</v>
      </c>
      <c r="K6" s="6">
        <f>2849.651+45</f>
        <v>2894.6509999999998</v>
      </c>
      <c r="L6" s="6">
        <v>3273</v>
      </c>
      <c r="M6" s="6">
        <f>2992.72+45</f>
        <v>3037.72</v>
      </c>
    </row>
    <row r="7" spans="1:13">
      <c r="A7" s="8" t="s">
        <v>7</v>
      </c>
      <c r="B7" s="6">
        <v>1353</v>
      </c>
      <c r="C7" s="6">
        <v>1059.6849999999999</v>
      </c>
      <c r="D7" s="6">
        <v>1488</v>
      </c>
      <c r="E7" s="6">
        <v>1461.585</v>
      </c>
      <c r="F7" s="6">
        <v>1488</v>
      </c>
      <c r="G7" s="6">
        <v>1461.585</v>
      </c>
      <c r="H7" s="6">
        <v>1504</v>
      </c>
      <c r="I7" s="6">
        <v>1503.588</v>
      </c>
      <c r="J7" s="6">
        <v>1594</v>
      </c>
      <c r="K7" s="6">
        <v>1503.587</v>
      </c>
      <c r="L7" s="6">
        <v>1684</v>
      </c>
      <c r="M7" s="6">
        <v>1503.587</v>
      </c>
    </row>
    <row r="8" spans="1:13">
      <c r="A8" s="8" t="s">
        <v>8</v>
      </c>
      <c r="B8" s="6">
        <v>151</v>
      </c>
      <c r="C8" s="6">
        <v>183.3</v>
      </c>
      <c r="D8" s="6">
        <v>152</v>
      </c>
      <c r="E8" s="6">
        <v>183.39</v>
      </c>
      <c r="F8" s="6">
        <v>155</v>
      </c>
      <c r="G8" s="6">
        <v>184.64</v>
      </c>
      <c r="H8" s="6">
        <v>169</v>
      </c>
      <c r="I8" s="6">
        <v>188.96</v>
      </c>
      <c r="J8" s="6">
        <v>179.81</v>
      </c>
      <c r="K8" s="6">
        <v>204.375</v>
      </c>
      <c r="L8" s="6">
        <v>183.95</v>
      </c>
      <c r="M8" s="6">
        <v>204.375</v>
      </c>
    </row>
    <row r="9" spans="1:13">
      <c r="A9" s="8" t="s">
        <v>9</v>
      </c>
      <c r="B9" s="6">
        <v>2918</v>
      </c>
      <c r="C9" s="6">
        <v>2918.4</v>
      </c>
      <c r="D9" s="6">
        <v>2918</v>
      </c>
      <c r="E9" s="6">
        <v>2918.4</v>
      </c>
      <c r="F9" s="6">
        <v>2918</v>
      </c>
      <c r="G9" s="6">
        <v>2919.6619999999998</v>
      </c>
      <c r="H9" s="6">
        <v>2918</v>
      </c>
      <c r="I9" s="6">
        <v>2918.3999999999996</v>
      </c>
      <c r="J9" s="6">
        <v>2918</v>
      </c>
      <c r="K9" s="6">
        <v>2918.4</v>
      </c>
      <c r="L9" s="6">
        <v>2918</v>
      </c>
      <c r="M9" s="6">
        <v>2918.4</v>
      </c>
    </row>
    <row r="10" spans="1:13">
      <c r="A10" s="8" t="s">
        <v>10</v>
      </c>
      <c r="B10" s="9">
        <v>0.3</v>
      </c>
      <c r="C10" s="9">
        <v>0.3</v>
      </c>
      <c r="D10" s="9">
        <v>0.3</v>
      </c>
      <c r="E10" s="9">
        <v>0.3</v>
      </c>
      <c r="F10" s="9">
        <v>0.3</v>
      </c>
      <c r="G10" s="9">
        <v>0.3</v>
      </c>
      <c r="H10" s="9">
        <v>0.3</v>
      </c>
      <c r="I10" s="9">
        <v>0.3</v>
      </c>
      <c r="J10" s="9">
        <v>0.3</v>
      </c>
      <c r="K10" s="9">
        <v>0.3</v>
      </c>
      <c r="L10" s="9">
        <v>0.3</v>
      </c>
      <c r="M10" s="9">
        <v>0.3</v>
      </c>
    </row>
    <row r="11" spans="1:13">
      <c r="A11" s="8" t="s">
        <v>11</v>
      </c>
      <c r="B11" s="6">
        <v>1765</v>
      </c>
      <c r="C11" s="6">
        <v>1808.4859999999999</v>
      </c>
      <c r="D11" s="6">
        <v>2008</v>
      </c>
      <c r="E11" s="6">
        <v>1841.19</v>
      </c>
      <c r="F11" s="6">
        <v>2242</v>
      </c>
      <c r="G11" s="6">
        <v>1939.5600000000002</v>
      </c>
      <c r="H11" s="6">
        <v>2590</v>
      </c>
      <c r="I11" s="6">
        <v>1996.155</v>
      </c>
      <c r="J11" s="6">
        <v>2750</v>
      </c>
      <c r="K11" s="6">
        <v>2074.7080000000001</v>
      </c>
      <c r="L11" s="6">
        <v>2910</v>
      </c>
      <c r="M11" s="6">
        <v>2114.2799999999997</v>
      </c>
    </row>
    <row r="12" spans="1:13">
      <c r="A12" s="8" t="s">
        <v>12</v>
      </c>
      <c r="B12" s="6">
        <v>284</v>
      </c>
      <c r="C12" s="6">
        <v>274.08</v>
      </c>
      <c r="D12" s="6">
        <v>325</v>
      </c>
      <c r="E12" s="6">
        <v>286.48</v>
      </c>
      <c r="F12" s="6">
        <v>384</v>
      </c>
      <c r="G12" s="6">
        <v>292.76</v>
      </c>
      <c r="H12" s="6">
        <v>384</v>
      </c>
      <c r="I12" s="6">
        <v>345.14</v>
      </c>
      <c r="J12" s="6">
        <v>784</v>
      </c>
      <c r="K12" s="6">
        <f>336.56+28.28</f>
        <v>364.84000000000003</v>
      </c>
      <c r="L12" s="6">
        <v>784</v>
      </c>
      <c r="M12" s="6">
        <f>336.56+28.28</f>
        <v>364.84000000000003</v>
      </c>
    </row>
    <row r="13" spans="1:13">
      <c r="A13" s="8" t="s">
        <v>13</v>
      </c>
      <c r="B13" s="6">
        <v>346</v>
      </c>
      <c r="C13" s="6">
        <v>302.8</v>
      </c>
      <c r="D13" s="6">
        <v>366</v>
      </c>
      <c r="E13" s="6">
        <v>306.5</v>
      </c>
      <c r="F13" s="6">
        <v>666</v>
      </c>
      <c r="G13" s="6">
        <v>306.5</v>
      </c>
      <c r="H13" s="6">
        <v>832</v>
      </c>
      <c r="I13" s="6">
        <v>346.88900000000001</v>
      </c>
      <c r="J13" s="6">
        <v>965</v>
      </c>
      <c r="K13" s="6">
        <f>346.849</f>
        <v>346.84899999999999</v>
      </c>
      <c r="L13" s="6">
        <v>1065</v>
      </c>
      <c r="M13" s="6">
        <v>346.85</v>
      </c>
    </row>
    <row r="14" spans="1:13">
      <c r="A14" s="10" t="s">
        <v>14</v>
      </c>
      <c r="B14" s="11">
        <f>SUM(B6:B13)</f>
        <v>9390.2999999999993</v>
      </c>
      <c r="C14" s="11">
        <f t="shared" ref="C14:M14" si="0">SUM(C6:C11)+C12+C13</f>
        <v>9251.6609999999982</v>
      </c>
      <c r="D14" s="11">
        <f>SUM(D6:D13)</f>
        <v>9987.2999999999993</v>
      </c>
      <c r="E14" s="11">
        <f t="shared" si="0"/>
        <v>9717.6450000000004</v>
      </c>
      <c r="F14" s="11">
        <f>SUM(F6:F13)</f>
        <v>10875.3</v>
      </c>
      <c r="G14" s="11">
        <f t="shared" si="0"/>
        <v>9824.8070000000007</v>
      </c>
      <c r="H14" s="11">
        <f>SUM(H6:H13)</f>
        <v>11626.3</v>
      </c>
      <c r="I14" s="11">
        <f t="shared" si="0"/>
        <v>10108.677999999998</v>
      </c>
      <c r="J14" s="11">
        <f>SUM(J6:J13)</f>
        <v>12430.11</v>
      </c>
      <c r="K14" s="11">
        <f t="shared" si="0"/>
        <v>10307.709999999999</v>
      </c>
      <c r="L14" s="11">
        <f>SUM(L6:L13)</f>
        <v>12818.25</v>
      </c>
      <c r="M14" s="11">
        <f t="shared" si="0"/>
        <v>10490.352000000001</v>
      </c>
    </row>
    <row r="16" spans="1:13">
      <c r="A16" s="2" t="s">
        <v>15</v>
      </c>
    </row>
    <row r="17" spans="1:1">
      <c r="A17" s="12" t="s">
        <v>16</v>
      </c>
    </row>
    <row r="18" spans="1:1">
      <c r="A18" s="2" t="s">
        <v>17</v>
      </c>
    </row>
    <row r="19" spans="1:1">
      <c r="A19" s="12"/>
    </row>
  </sheetData>
  <mergeCells count="13">
    <mergeCell ref="A3:A5"/>
    <mergeCell ref="B3:C3"/>
    <mergeCell ref="D3:E3"/>
    <mergeCell ref="F3:G3"/>
    <mergeCell ref="H3:I3"/>
    <mergeCell ref="L3:M3"/>
    <mergeCell ref="B4:C4"/>
    <mergeCell ref="D4:E4"/>
    <mergeCell ref="F4:G4"/>
    <mergeCell ref="H4:I4"/>
    <mergeCell ref="J4:K4"/>
    <mergeCell ref="L4:M4"/>
    <mergeCell ref="J3:K3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Tanwan Topoklang</dc:creator>
  <cp:keywords/>
  <dc:description/>
  <cp:lastModifiedBy>แทนวรรณ โตโพธิ์กลาง</cp:lastModifiedBy>
  <cp:revision/>
  <dcterms:created xsi:type="dcterms:W3CDTF">2024-06-28T09:19:02Z</dcterms:created>
  <dcterms:modified xsi:type="dcterms:W3CDTF">2024-07-01T04:16:32Z</dcterms:modified>
  <cp:category/>
  <cp:contentStatus/>
</cp:coreProperties>
</file>